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chartsheets/sheet2.xml" ContentType="application/vnd.openxmlformats-officedocument.spreadsheetml.chartsheet+xml"/>
  <Override PartName="/xl/chartsheets/sheet3.xml" ContentType="application/vnd.openxmlformats-officedocument.spreadsheetml.chartsheet+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10185" yWindow="1185" windowWidth="2550" windowHeight="612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'!$A$45:$O$81</definedName>
    <definedName name="_xlnm.Print_Titles" localSheetId="3">'баланс '!$15:$15</definedName>
  </definedNames>
  <calcPr calcId="124519" fullPrecision="0"/>
</workbook>
</file>

<file path=xl/calcChain.xml><?xml version="1.0" encoding="utf-8"?>
<calcChain xmlns="http://schemas.openxmlformats.org/spreadsheetml/2006/main">
  <c r="I480" i="71"/>
  <c r="E269"/>
  <c r="E438"/>
  <c r="E437"/>
  <c r="E386"/>
  <c r="E446"/>
  <c r="G446"/>
  <c r="E436"/>
  <c r="E464"/>
  <c r="I464" s="1"/>
  <c r="E409"/>
  <c r="E105"/>
  <c r="E216"/>
  <c r="I216" s="1"/>
  <c r="G464" l="1"/>
  <c r="G216"/>
  <c r="E261"/>
  <c r="E183"/>
  <c r="I409" l="1"/>
  <c r="E435"/>
  <c r="I435" s="1"/>
  <c r="E434"/>
  <c r="I434" s="1"/>
  <c r="G435" l="1"/>
  <c r="G434"/>
  <c r="E359"/>
  <c r="I359" s="1"/>
  <c r="E271"/>
  <c r="I271" s="1"/>
  <c r="G359" l="1"/>
  <c r="G271"/>
  <c r="E215"/>
  <c r="I215" s="1"/>
  <c r="E49"/>
  <c r="I49" s="1"/>
  <c r="E433"/>
  <c r="I433" s="1"/>
  <c r="G215" l="1"/>
  <c r="G49"/>
  <c r="G433"/>
  <c r="E467"/>
  <c r="E377" l="1"/>
  <c r="I377" s="1"/>
  <c r="E432"/>
  <c r="I432" s="1"/>
  <c r="G377" l="1"/>
  <c r="G432"/>
  <c r="E129"/>
  <c r="I129" s="1"/>
  <c r="G129" l="1"/>
  <c r="E403"/>
  <c r="I403" s="1"/>
  <c r="E431"/>
  <c r="I431" s="1"/>
  <c r="G403" l="1"/>
  <c r="G431"/>
  <c r="E64"/>
  <c r="I64" s="1"/>
  <c r="G64" l="1"/>
  <c r="E101"/>
  <c r="I101" s="1"/>
  <c r="E77"/>
  <c r="I77" s="1"/>
  <c r="E76"/>
  <c r="I76" s="1"/>
  <c r="E75"/>
  <c r="G75" s="1"/>
  <c r="E74"/>
  <c r="I74" s="1"/>
  <c r="G74" l="1"/>
  <c r="G101"/>
  <c r="G76"/>
  <c r="I75"/>
  <c r="G77"/>
  <c r="I402"/>
  <c r="G402" l="1"/>
  <c r="E430"/>
  <c r="I430" s="1"/>
  <c r="E428"/>
  <c r="I428" s="1"/>
  <c r="G430" l="1"/>
  <c r="G428"/>
  <c r="E369"/>
  <c r="I369" s="1"/>
  <c r="E368"/>
  <c r="I368" s="1"/>
  <c r="E367"/>
  <c r="I367" s="1"/>
  <c r="G369" l="1"/>
  <c r="G368"/>
  <c r="G367"/>
  <c r="E93"/>
  <c r="I93" s="1"/>
  <c r="E92"/>
  <c r="I92" s="1"/>
  <c r="G93" l="1"/>
  <c r="G92"/>
  <c r="E114"/>
  <c r="I114" s="1"/>
  <c r="E113"/>
  <c r="I113" s="1"/>
  <c r="E112"/>
  <c r="I112" s="1"/>
  <c r="E111"/>
  <c r="I111" s="1"/>
  <c r="E110"/>
  <c r="E109"/>
  <c r="I109" s="1"/>
  <c r="E108"/>
  <c r="I108" s="1"/>
  <c r="G110" l="1"/>
  <c r="I110"/>
  <c r="G113"/>
  <c r="G114"/>
  <c r="G111"/>
  <c r="G112"/>
  <c r="G108"/>
  <c r="G109"/>
  <c r="E429"/>
  <c r="I429" s="1"/>
  <c r="G429" l="1"/>
  <c r="E475"/>
  <c r="I475" s="1"/>
  <c r="G475" l="1"/>
  <c r="E474" l="1"/>
  <c r="I474" s="1"/>
  <c r="G474" l="1"/>
  <c r="E383"/>
  <c r="E451" l="1"/>
  <c r="I451" s="1"/>
  <c r="G451" l="1"/>
  <c r="E366"/>
  <c r="I366" s="1"/>
  <c r="E365"/>
  <c r="I365" s="1"/>
  <c r="E364"/>
  <c r="G364" s="1"/>
  <c r="E363"/>
  <c r="I363" s="1"/>
  <c r="E118"/>
  <c r="G118" s="1"/>
  <c r="E29"/>
  <c r="G29" s="1"/>
  <c r="I29" l="1"/>
  <c r="G365"/>
  <c r="I364"/>
  <c r="G366"/>
  <c r="G363"/>
  <c r="I118"/>
  <c r="E51"/>
  <c r="E426" l="1"/>
  <c r="I426" s="1"/>
  <c r="G426" l="1"/>
  <c r="E427"/>
  <c r="I427" s="1"/>
  <c r="G427" l="1"/>
  <c r="E425" l="1"/>
  <c r="I425" s="1"/>
  <c r="E408"/>
  <c r="I408" s="1"/>
  <c r="G425" l="1"/>
  <c r="G408"/>
  <c r="E72" l="1"/>
  <c r="I72" s="1"/>
  <c r="G72" l="1"/>
  <c r="E270"/>
  <c r="E382" l="1"/>
  <c r="G382" s="1"/>
  <c r="I382" l="1"/>
  <c r="E358"/>
  <c r="I358" s="1"/>
  <c r="Q361"/>
  <c r="G358" l="1"/>
  <c r="E424"/>
  <c r="I424" s="1"/>
  <c r="E423"/>
  <c r="I423" s="1"/>
  <c r="G424" l="1"/>
  <c r="G423"/>
  <c r="E472"/>
  <c r="I472" s="1"/>
  <c r="G472" l="1"/>
  <c r="E323"/>
  <c r="I323" s="1"/>
  <c r="G323" l="1"/>
  <c r="E422"/>
  <c r="I422" s="1"/>
  <c r="G422" l="1"/>
  <c r="E81"/>
  <c r="I81" s="1"/>
  <c r="E373"/>
  <c r="I373" s="1"/>
  <c r="G81" l="1"/>
  <c r="G373"/>
  <c r="E184"/>
  <c r="I184" s="1"/>
  <c r="G184" l="1"/>
  <c r="E415"/>
  <c r="G415" s="1"/>
  <c r="E421"/>
  <c r="I421" s="1"/>
  <c r="I415" l="1"/>
  <c r="G421"/>
  <c r="E268"/>
  <c r="E466" l="1"/>
  <c r="E420"/>
  <c r="I420" s="1"/>
  <c r="G420" l="1"/>
  <c r="E327"/>
  <c r="I327" s="1"/>
  <c r="G327" l="1"/>
  <c r="I257"/>
  <c r="G257" l="1"/>
  <c r="E63"/>
  <c r="I63" s="1"/>
  <c r="E159"/>
  <c r="G63" l="1"/>
  <c r="E378"/>
  <c r="I378" s="1"/>
  <c r="G378" l="1"/>
  <c r="E39"/>
  <c r="I39" s="1"/>
  <c r="G39" l="1"/>
  <c r="E168"/>
  <c r="I168" s="1"/>
  <c r="G168" l="1"/>
  <c r="E471"/>
  <c r="I471" s="1"/>
  <c r="E300"/>
  <c r="I300" s="1"/>
  <c r="E178"/>
  <c r="I178" s="1"/>
  <c r="E417"/>
  <c r="I417" s="1"/>
  <c r="G471" l="1"/>
  <c r="G300"/>
  <c r="G178"/>
  <c r="G417"/>
  <c r="E83"/>
  <c r="I83" s="1"/>
  <c r="E419"/>
  <c r="I419" s="1"/>
  <c r="E418"/>
  <c r="G418" s="1"/>
  <c r="E414"/>
  <c r="I414" s="1"/>
  <c r="G83" l="1"/>
  <c r="I418"/>
  <c r="G419"/>
  <c r="G414"/>
  <c r="E468"/>
  <c r="G468" s="1"/>
  <c r="E469"/>
  <c r="I469" s="1"/>
  <c r="I468" l="1"/>
  <c r="G469"/>
  <c r="E457" l="1"/>
  <c r="E449"/>
  <c r="E224" l="1"/>
  <c r="E68" l="1"/>
  <c r="E413" l="1"/>
  <c r="I413" s="1"/>
  <c r="G413" l="1"/>
  <c r="E203"/>
  <c r="I315" l="1"/>
  <c r="G315" l="1"/>
  <c r="E166"/>
  <c r="I166" s="1"/>
  <c r="E165"/>
  <c r="I165" s="1"/>
  <c r="G166" l="1"/>
  <c r="G165"/>
  <c r="E128"/>
  <c r="I128" s="1"/>
  <c r="G128" l="1"/>
  <c r="E117"/>
  <c r="G117" s="1"/>
  <c r="I117" l="1"/>
  <c r="E32"/>
  <c r="I32" s="1"/>
  <c r="E28"/>
  <c r="I28" s="1"/>
  <c r="E31"/>
  <c r="G31" s="1"/>
  <c r="I31" l="1"/>
  <c r="G32"/>
  <c r="G28"/>
  <c r="E40"/>
  <c r="E52" l="1"/>
  <c r="E454"/>
  <c r="E47" l="1"/>
  <c r="E251" l="1"/>
  <c r="G251" s="1"/>
  <c r="E250"/>
  <c r="I250" s="1"/>
  <c r="G250" l="1"/>
  <c r="I251"/>
  <c r="E463"/>
  <c r="I463" s="1"/>
  <c r="G463" l="1"/>
  <c r="E181"/>
  <c r="I181" s="1"/>
  <c r="E175"/>
  <c r="G181" l="1"/>
  <c r="E462" l="1"/>
  <c r="E443" l="1"/>
  <c r="E287" l="1"/>
  <c r="I287" s="1"/>
  <c r="E201"/>
  <c r="I201" s="1"/>
  <c r="G287" l="1"/>
  <c r="G201"/>
  <c r="E87" l="1"/>
  <c r="I87" s="1"/>
  <c r="E91"/>
  <c r="G91" s="1"/>
  <c r="E90"/>
  <c r="I90" s="1"/>
  <c r="E89"/>
  <c r="G89" s="1"/>
  <c r="E88"/>
  <c r="I88" s="1"/>
  <c r="G87" l="1"/>
  <c r="G88"/>
  <c r="I89"/>
  <c r="G90"/>
  <c r="I91"/>
  <c r="E391" l="1"/>
  <c r="G391" s="1"/>
  <c r="E412"/>
  <c r="I412" s="1"/>
  <c r="I391" l="1"/>
  <c r="G412"/>
  <c r="E249"/>
  <c r="I249" s="1"/>
  <c r="E248"/>
  <c r="I248" s="1"/>
  <c r="G248" l="1"/>
  <c r="G249"/>
  <c r="E38" l="1"/>
  <c r="I38" s="1"/>
  <c r="E36"/>
  <c r="G36" s="1"/>
  <c r="E35"/>
  <c r="G35" s="1"/>
  <c r="I35" l="1"/>
  <c r="I36"/>
  <c r="G38"/>
  <c r="E470" l="1"/>
  <c r="I470" s="1"/>
  <c r="E410"/>
  <c r="I410" s="1"/>
  <c r="E398"/>
  <c r="I398" s="1"/>
  <c r="E73"/>
  <c r="I73" s="1"/>
  <c r="G470" l="1"/>
  <c r="G410"/>
  <c r="G398"/>
  <c r="G73"/>
  <c r="E66"/>
  <c r="I66" s="1"/>
  <c r="G66" l="1"/>
  <c r="E30"/>
  <c r="I30" s="1"/>
  <c r="E27"/>
  <c r="I27" s="1"/>
  <c r="E26"/>
  <c r="I26" s="1"/>
  <c r="G30" l="1"/>
  <c r="G27"/>
  <c r="G26"/>
  <c r="G270" l="1"/>
  <c r="I269"/>
  <c r="I268"/>
  <c r="E256"/>
  <c r="I256" s="1"/>
  <c r="I270" l="1"/>
  <c r="G269"/>
  <c r="G268"/>
  <c r="G256"/>
  <c r="G409" l="1"/>
  <c r="E119"/>
  <c r="I119" s="1"/>
  <c r="E116"/>
  <c r="I116" s="1"/>
  <c r="E115"/>
  <c r="I115" s="1"/>
  <c r="G119" l="1"/>
  <c r="G116"/>
  <c r="G115"/>
  <c r="E405" l="1"/>
  <c r="I405" s="1"/>
  <c r="E406"/>
  <c r="G406" s="1"/>
  <c r="G405" l="1"/>
  <c r="I406"/>
  <c r="E144"/>
  <c r="G144" s="1"/>
  <c r="I144" l="1"/>
  <c r="E407"/>
  <c r="I407" s="1"/>
  <c r="G407" l="1"/>
  <c r="E106" l="1"/>
  <c r="I106" s="1"/>
  <c r="G106" l="1"/>
  <c r="I288" l="1"/>
  <c r="E401"/>
  <c r="I401" s="1"/>
  <c r="G401" l="1"/>
  <c r="I467"/>
  <c r="G467" l="1"/>
  <c r="E404"/>
  <c r="I404" s="1"/>
  <c r="G404" l="1"/>
  <c r="E62"/>
  <c r="I62" s="1"/>
  <c r="E61"/>
  <c r="G61" s="1"/>
  <c r="G62" l="1"/>
  <c r="I61"/>
  <c r="E385"/>
  <c r="I385" s="1"/>
  <c r="G385" l="1"/>
  <c r="E311" l="1"/>
  <c r="G311" s="1"/>
  <c r="E400"/>
  <c r="I400" s="1"/>
  <c r="I311" l="1"/>
  <c r="G400"/>
  <c r="E388"/>
  <c r="I388" s="1"/>
  <c r="G388" l="1"/>
  <c r="E397"/>
  <c r="I397" s="1"/>
  <c r="E399"/>
  <c r="I399" s="1"/>
  <c r="E396"/>
  <c r="I396" s="1"/>
  <c r="E395"/>
  <c r="I395" s="1"/>
  <c r="E394"/>
  <c r="I394" s="1"/>
  <c r="G397" l="1"/>
  <c r="G399"/>
  <c r="G396"/>
  <c r="G395"/>
  <c r="G394"/>
  <c r="E164"/>
  <c r="I164" s="1"/>
  <c r="E86"/>
  <c r="I86" s="1"/>
  <c r="G164" l="1"/>
  <c r="G86"/>
  <c r="E393"/>
  <c r="I393" s="1"/>
  <c r="E392"/>
  <c r="I392" s="1"/>
  <c r="G393" l="1"/>
  <c r="G392"/>
  <c r="E21"/>
  <c r="E265" l="1"/>
  <c r="E371" l="1"/>
  <c r="I371" s="1"/>
  <c r="E390"/>
  <c r="I390" s="1"/>
  <c r="E174"/>
  <c r="I174" s="1"/>
  <c r="E389"/>
  <c r="I389" s="1"/>
  <c r="E154"/>
  <c r="I154" s="1"/>
  <c r="E303"/>
  <c r="I303" s="1"/>
  <c r="E316"/>
  <c r="E140"/>
  <c r="I140" s="1"/>
  <c r="E312"/>
  <c r="I312" s="1"/>
  <c r="E387"/>
  <c r="I387" s="1"/>
  <c r="E82"/>
  <c r="I82" s="1"/>
  <c r="I466"/>
  <c r="E465"/>
  <c r="I465" s="1"/>
  <c r="E322"/>
  <c r="I322" s="1"/>
  <c r="I386"/>
  <c r="E351"/>
  <c r="I351" s="1"/>
  <c r="E193"/>
  <c r="I193" s="1"/>
  <c r="E192"/>
  <c r="I192" s="1"/>
  <c r="E384"/>
  <c r="I384" s="1"/>
  <c r="E442"/>
  <c r="I442" s="1"/>
  <c r="I383"/>
  <c r="E444"/>
  <c r="I444" s="1"/>
  <c r="I462"/>
  <c r="E197"/>
  <c r="I197" s="1"/>
  <c r="E196"/>
  <c r="I196" s="1"/>
  <c r="I461"/>
  <c r="E459"/>
  <c r="I459" s="1"/>
  <c r="I457"/>
  <c r="E456"/>
  <c r="I456" s="1"/>
  <c r="E447"/>
  <c r="I447" s="1"/>
  <c r="E455"/>
  <c r="I455" s="1"/>
  <c r="I454"/>
  <c r="E450"/>
  <c r="I450" s="1"/>
  <c r="I446"/>
  <c r="I445"/>
  <c r="E448"/>
  <c r="I448" s="1"/>
  <c r="E381"/>
  <c r="I381" s="1"/>
  <c r="E380"/>
  <c r="I380" s="1"/>
  <c r="I443"/>
  <c r="E458"/>
  <c r="I458" s="1"/>
  <c r="E460"/>
  <c r="I460" s="1"/>
  <c r="E453"/>
  <c r="I453" s="1"/>
  <c r="E452"/>
  <c r="I452" s="1"/>
  <c r="I449"/>
  <c r="E441"/>
  <c r="I441" s="1"/>
  <c r="E379"/>
  <c r="I379" s="1"/>
  <c r="E301"/>
  <c r="I301" s="1"/>
  <c r="E302"/>
  <c r="I302" s="1"/>
  <c r="E362"/>
  <c r="G362" s="1"/>
  <c r="E223"/>
  <c r="I223" s="1"/>
  <c r="E200"/>
  <c r="I200" s="1"/>
  <c r="E20"/>
  <c r="G20" s="1"/>
  <c r="E189"/>
  <c r="I189" s="1"/>
  <c r="E262"/>
  <c r="I262" s="1"/>
  <c r="E349"/>
  <c r="I349" s="1"/>
  <c r="E348"/>
  <c r="I348" s="1"/>
  <c r="E347"/>
  <c r="I347" s="1"/>
  <c r="E199"/>
  <c r="I199" s="1"/>
  <c r="E198"/>
  <c r="I198" s="1"/>
  <c r="E194"/>
  <c r="I194" s="1"/>
  <c r="G175"/>
  <c r="E308"/>
  <c r="I308" s="1"/>
  <c r="E67"/>
  <c r="I67" s="1"/>
  <c r="E102"/>
  <c r="I102" s="1"/>
  <c r="E286"/>
  <c r="I286" s="1"/>
  <c r="E285"/>
  <c r="I285" s="1"/>
  <c r="E284"/>
  <c r="I284" s="1"/>
  <c r="E283"/>
  <c r="I283" s="1"/>
  <c r="E282"/>
  <c r="I282" s="1"/>
  <c r="E281"/>
  <c r="I281" s="1"/>
  <c r="E280"/>
  <c r="I280" s="1"/>
  <c r="E279"/>
  <c r="I279" s="1"/>
  <c r="E278"/>
  <c r="I278" s="1"/>
  <c r="E277"/>
  <c r="I277" s="1"/>
  <c r="E276"/>
  <c r="I276" s="1"/>
  <c r="E275"/>
  <c r="I275" s="1"/>
  <c r="E274"/>
  <c r="I274" s="1"/>
  <c r="E273"/>
  <c r="I273" s="1"/>
  <c r="I224"/>
  <c r="E220"/>
  <c r="G220" s="1"/>
  <c r="E374"/>
  <c r="I374" s="1"/>
  <c r="E98"/>
  <c r="G98" s="1"/>
  <c r="I47"/>
  <c r="E48"/>
  <c r="I48" s="1"/>
  <c r="E50"/>
  <c r="I50" s="1"/>
  <c r="I51"/>
  <c r="I52"/>
  <c r="E53"/>
  <c r="I53" s="1"/>
  <c r="E54"/>
  <c r="I54" s="1"/>
  <c r="E55"/>
  <c r="I55" s="1"/>
  <c r="E56"/>
  <c r="I56" s="1"/>
  <c r="E57"/>
  <c r="I57" s="1"/>
  <c r="E58"/>
  <c r="I58" s="1"/>
  <c r="E59"/>
  <c r="I59" s="1"/>
  <c r="E60"/>
  <c r="I60" s="1"/>
  <c r="E65"/>
  <c r="I65" s="1"/>
  <c r="I68"/>
  <c r="E69"/>
  <c r="I69" s="1"/>
  <c r="E70"/>
  <c r="I70" s="1"/>
  <c r="E71"/>
  <c r="I71" s="1"/>
  <c r="E79"/>
  <c r="I79" s="1"/>
  <c r="E80"/>
  <c r="I80" s="1"/>
  <c r="E84"/>
  <c r="I84" s="1"/>
  <c r="E85"/>
  <c r="I85" s="1"/>
  <c r="E95"/>
  <c r="I95" s="1"/>
  <c r="E96"/>
  <c r="I96" s="1"/>
  <c r="E97"/>
  <c r="I97" s="1"/>
  <c r="E99"/>
  <c r="I99" s="1"/>
  <c r="E100"/>
  <c r="I100" s="1"/>
  <c r="E103"/>
  <c r="I103" s="1"/>
  <c r="E104"/>
  <c r="I104" s="1"/>
  <c r="I105"/>
  <c r="E107"/>
  <c r="I107" s="1"/>
  <c r="E120"/>
  <c r="I120" s="1"/>
  <c r="E121"/>
  <c r="I121" s="1"/>
  <c r="E122"/>
  <c r="I122" s="1"/>
  <c r="E123"/>
  <c r="I123" s="1"/>
  <c r="E124"/>
  <c r="I124" s="1"/>
  <c r="E125"/>
  <c r="I125" s="1"/>
  <c r="E126"/>
  <c r="I126" s="1"/>
  <c r="E127"/>
  <c r="I127" s="1"/>
  <c r="E130"/>
  <c r="I130" s="1"/>
  <c r="E131"/>
  <c r="I131" s="1"/>
  <c r="E132"/>
  <c r="I132" s="1"/>
  <c r="E133"/>
  <c r="I133" s="1"/>
  <c r="E134"/>
  <c r="I134" s="1"/>
  <c r="E135"/>
  <c r="I135" s="1"/>
  <c r="E136"/>
  <c r="I136" s="1"/>
  <c r="E137"/>
  <c r="I137" s="1"/>
  <c r="E138"/>
  <c r="I138" s="1"/>
  <c r="E139"/>
  <c r="I139" s="1"/>
  <c r="E141"/>
  <c r="I141" s="1"/>
  <c r="E142"/>
  <c r="I142" s="1"/>
  <c r="E143"/>
  <c r="I143" s="1"/>
  <c r="E145"/>
  <c r="I145" s="1"/>
  <c r="E146"/>
  <c r="I146" s="1"/>
  <c r="E147"/>
  <c r="I147" s="1"/>
  <c r="E148"/>
  <c r="I148" s="1"/>
  <c r="E149"/>
  <c r="I149" s="1"/>
  <c r="E150"/>
  <c r="I150" s="1"/>
  <c r="E151"/>
  <c r="I151" s="1"/>
  <c r="E152"/>
  <c r="I152" s="1"/>
  <c r="E153"/>
  <c r="I153" s="1"/>
  <c r="E155"/>
  <c r="I155" s="1"/>
  <c r="E156"/>
  <c r="I156" s="1"/>
  <c r="E157"/>
  <c r="I157" s="1"/>
  <c r="E158"/>
  <c r="I158" s="1"/>
  <c r="I159"/>
  <c r="E160"/>
  <c r="I160" s="1"/>
  <c r="E161"/>
  <c r="I161" s="1"/>
  <c r="E162"/>
  <c r="I162" s="1"/>
  <c r="E163"/>
  <c r="I163" s="1"/>
  <c r="E167"/>
  <c r="I167" s="1"/>
  <c r="E169"/>
  <c r="I169" s="1"/>
  <c r="E170"/>
  <c r="I170" s="1"/>
  <c r="E171"/>
  <c r="I171" s="1"/>
  <c r="E172"/>
  <c r="I172" s="1"/>
  <c r="E173"/>
  <c r="I173" s="1"/>
  <c r="E176"/>
  <c r="I176" s="1"/>
  <c r="E177"/>
  <c r="I177" s="1"/>
  <c r="I179"/>
  <c r="E180"/>
  <c r="I180" s="1"/>
  <c r="E182"/>
  <c r="I182" s="1"/>
  <c r="I183"/>
  <c r="E185"/>
  <c r="I185" s="1"/>
  <c r="E186"/>
  <c r="I186" s="1"/>
  <c r="E187"/>
  <c r="I187" s="1"/>
  <c r="E188"/>
  <c r="I188" s="1"/>
  <c r="E195"/>
  <c r="I195" s="1"/>
  <c r="I203"/>
  <c r="E204"/>
  <c r="I204" s="1"/>
  <c r="E205"/>
  <c r="I205" s="1"/>
  <c r="E206"/>
  <c r="I206" s="1"/>
  <c r="E207"/>
  <c r="I207" s="1"/>
  <c r="E208"/>
  <c r="I208" s="1"/>
  <c r="E209"/>
  <c r="I209" s="1"/>
  <c r="E210"/>
  <c r="I210" s="1"/>
  <c r="E211"/>
  <c r="I211" s="1"/>
  <c r="E212"/>
  <c r="I212" s="1"/>
  <c r="E213"/>
  <c r="I213" s="1"/>
  <c r="E214"/>
  <c r="I214" s="1"/>
  <c r="E217"/>
  <c r="I217" s="1"/>
  <c r="E218"/>
  <c r="I218" s="1"/>
  <c r="E219"/>
  <c r="I219" s="1"/>
  <c r="E221"/>
  <c r="I221" s="1"/>
  <c r="E222"/>
  <c r="I222" s="1"/>
  <c r="E225"/>
  <c r="I225" s="1"/>
  <c r="E226"/>
  <c r="I226" s="1"/>
  <c r="E227"/>
  <c r="I227" s="1"/>
  <c r="E228"/>
  <c r="I228" s="1"/>
  <c r="E229"/>
  <c r="E230"/>
  <c r="I230" s="1"/>
  <c r="E231"/>
  <c r="I231" s="1"/>
  <c r="E232"/>
  <c r="I232" s="1"/>
  <c r="E233"/>
  <c r="I233" s="1"/>
  <c r="E234"/>
  <c r="I234" s="1"/>
  <c r="E236"/>
  <c r="I236" s="1"/>
  <c r="E237"/>
  <c r="I237" s="1"/>
  <c r="E238"/>
  <c r="I238" s="1"/>
  <c r="E239"/>
  <c r="I239" s="1"/>
  <c r="E240"/>
  <c r="I240" s="1"/>
  <c r="E241"/>
  <c r="I241" s="1"/>
  <c r="E242"/>
  <c r="I242" s="1"/>
  <c r="E243"/>
  <c r="I243" s="1"/>
  <c r="E244"/>
  <c r="I244" s="1"/>
  <c r="E245"/>
  <c r="I245" s="1"/>
  <c r="E246"/>
  <c r="I246" s="1"/>
  <c r="E247"/>
  <c r="I247" s="1"/>
  <c r="E253"/>
  <c r="I253" s="1"/>
  <c r="E254"/>
  <c r="I254" s="1"/>
  <c r="I261"/>
  <c r="E263"/>
  <c r="I263" s="1"/>
  <c r="E264"/>
  <c r="I264" s="1"/>
  <c r="I265"/>
  <c r="E266"/>
  <c r="I266" s="1"/>
  <c r="E291"/>
  <c r="I291" s="1"/>
  <c r="E292"/>
  <c r="I292" s="1"/>
  <c r="E293"/>
  <c r="I293" s="1"/>
  <c r="E294"/>
  <c r="I294" s="1"/>
  <c r="E295"/>
  <c r="I295" s="1"/>
  <c r="E296"/>
  <c r="I296" s="1"/>
  <c r="E297"/>
  <c r="I297" s="1"/>
  <c r="E298"/>
  <c r="I298" s="1"/>
  <c r="E299"/>
  <c r="I299" s="1"/>
  <c r="E304"/>
  <c r="I304" s="1"/>
  <c r="E305"/>
  <c r="I305" s="1"/>
  <c r="E306"/>
  <c r="I306" s="1"/>
  <c r="E307"/>
  <c r="I307" s="1"/>
  <c r="E309"/>
  <c r="I309" s="1"/>
  <c r="E310"/>
  <c r="I310" s="1"/>
  <c r="E313"/>
  <c r="I313" s="1"/>
  <c r="E314"/>
  <c r="I314" s="1"/>
  <c r="E317"/>
  <c r="I317" s="1"/>
  <c r="E318"/>
  <c r="I318" s="1"/>
  <c r="E319"/>
  <c r="I319" s="1"/>
  <c r="E320"/>
  <c r="I320" s="1"/>
  <c r="E321"/>
  <c r="I321" s="1"/>
  <c r="E324"/>
  <c r="I324" s="1"/>
  <c r="E325"/>
  <c r="I325" s="1"/>
  <c r="E326"/>
  <c r="I326" s="1"/>
  <c r="E328"/>
  <c r="I328" s="1"/>
  <c r="E329"/>
  <c r="I329" s="1"/>
  <c r="E330"/>
  <c r="I330" s="1"/>
  <c r="E331"/>
  <c r="I331" s="1"/>
  <c r="E332"/>
  <c r="I332" s="1"/>
  <c r="E333"/>
  <c r="I333" s="1"/>
  <c r="E335"/>
  <c r="I335" s="1"/>
  <c r="E336"/>
  <c r="I336" s="1"/>
  <c r="E337"/>
  <c r="I337" s="1"/>
  <c r="E338"/>
  <c r="I338" s="1"/>
  <c r="E339"/>
  <c r="I339" s="1"/>
  <c r="E340"/>
  <c r="I340" s="1"/>
  <c r="E341"/>
  <c r="I341" s="1"/>
  <c r="E342"/>
  <c r="I342" s="1"/>
  <c r="E343"/>
  <c r="I343" s="1"/>
  <c r="E344"/>
  <c r="I344" s="1"/>
  <c r="E345"/>
  <c r="I345" s="1"/>
  <c r="E346"/>
  <c r="I346" s="1"/>
  <c r="E352"/>
  <c r="I352" s="1"/>
  <c r="E353"/>
  <c r="I353" s="1"/>
  <c r="E354"/>
  <c r="I354" s="1"/>
  <c r="E355"/>
  <c r="I355" s="1"/>
  <c r="E356"/>
  <c r="I356" s="1"/>
  <c r="E357"/>
  <c r="I357" s="1"/>
  <c r="E360"/>
  <c r="I360" s="1"/>
  <c r="E361"/>
  <c r="I361" s="1"/>
  <c r="E372"/>
  <c r="I372" s="1"/>
  <c r="E375"/>
  <c r="I375" s="1"/>
  <c r="E376"/>
  <c r="I376" s="1"/>
  <c r="E34"/>
  <c r="I34" s="1"/>
  <c r="E33"/>
  <c r="I33" s="1"/>
  <c r="E41"/>
  <c r="I41" s="1"/>
  <c r="G40"/>
  <c r="E23"/>
  <c r="I23" s="1"/>
  <c r="E25"/>
  <c r="G25" s="1"/>
  <c r="E17"/>
  <c r="I17" s="1"/>
  <c r="E18"/>
  <c r="I18" s="1"/>
  <c r="E19"/>
  <c r="I19" s="1"/>
  <c r="I20"/>
  <c r="I21"/>
  <c r="E22"/>
  <c r="I22" s="1"/>
  <c r="E24"/>
  <c r="I24" s="1"/>
  <c r="G47"/>
  <c r="G145"/>
  <c r="G265"/>
  <c r="H478"/>
  <c r="E37"/>
  <c r="G37" s="1"/>
  <c r="G211" l="1"/>
  <c r="G80"/>
  <c r="G349"/>
  <c r="G133"/>
  <c r="G137"/>
  <c r="G139"/>
  <c r="G135"/>
  <c r="G107"/>
  <c r="I98"/>
  <c r="G126"/>
  <c r="G309"/>
  <c r="G143"/>
  <c r="G138"/>
  <c r="G136"/>
  <c r="G134"/>
  <c r="G132"/>
  <c r="G51"/>
  <c r="G203"/>
  <c r="G160"/>
  <c r="G99"/>
  <c r="G158"/>
  <c r="G84"/>
  <c r="G194"/>
  <c r="G308"/>
  <c r="G150"/>
  <c r="G105"/>
  <c r="G57"/>
  <c r="G125"/>
  <c r="G221"/>
  <c r="G173"/>
  <c r="G153"/>
  <c r="G146"/>
  <c r="G130"/>
  <c r="G103"/>
  <c r="G95"/>
  <c r="G71"/>
  <c r="G53"/>
  <c r="G48"/>
  <c r="G351"/>
  <c r="I220"/>
  <c r="G261"/>
  <c r="G227"/>
  <c r="G223"/>
  <c r="G120"/>
  <c r="G131"/>
  <c r="G338"/>
  <c r="G317"/>
  <c r="G241"/>
  <c r="G97"/>
  <c r="G127"/>
  <c r="G292"/>
  <c r="G187"/>
  <c r="G96"/>
  <c r="G79"/>
  <c r="G67"/>
  <c r="G210"/>
  <c r="G205"/>
  <c r="G371"/>
  <c r="G100"/>
  <c r="G186"/>
  <c r="G347"/>
  <c r="G337"/>
  <c r="G332"/>
  <c r="G354"/>
  <c r="G306"/>
  <c r="G345"/>
  <c r="G329"/>
  <c r="G245"/>
  <c r="G237"/>
  <c r="G225"/>
  <c r="G217"/>
  <c r="G213"/>
  <c r="G188"/>
  <c r="G185"/>
  <c r="G176"/>
  <c r="G171"/>
  <c r="G169"/>
  <c r="G162"/>
  <c r="G156"/>
  <c r="G151"/>
  <c r="G148"/>
  <c r="G124"/>
  <c r="G122"/>
  <c r="G189"/>
  <c r="G348"/>
  <c r="G199"/>
  <c r="G198"/>
  <c r="G343"/>
  <c r="G333"/>
  <c r="G331"/>
  <c r="G321"/>
  <c r="G296"/>
  <c r="G180"/>
  <c r="G58"/>
  <c r="G56"/>
  <c r="G52"/>
  <c r="G50"/>
  <c r="G159"/>
  <c r="G209"/>
  <c r="G85"/>
  <c r="G69"/>
  <c r="G313"/>
  <c r="G41"/>
  <c r="G22"/>
  <c r="G325"/>
  <c r="G320"/>
  <c r="G298"/>
  <c r="G294"/>
  <c r="G263"/>
  <c r="G214"/>
  <c r="G212"/>
  <c r="G182"/>
  <c r="G172"/>
  <c r="G170"/>
  <c r="G167"/>
  <c r="G163"/>
  <c r="G161"/>
  <c r="G157"/>
  <c r="G155"/>
  <c r="G152"/>
  <c r="G149"/>
  <c r="G70"/>
  <c r="G68"/>
  <c r="G60"/>
  <c r="G207"/>
  <c r="G141"/>
  <c r="G183"/>
  <c r="G121"/>
  <c r="G123"/>
  <c r="G335"/>
  <c r="G147"/>
  <c r="G243"/>
  <c r="G346"/>
  <c r="G336"/>
  <c r="G239"/>
  <c r="G341"/>
  <c r="G222"/>
  <c r="G55"/>
  <c r="G254"/>
  <c r="I175"/>
  <c r="G142"/>
  <c r="G231"/>
  <c r="I40"/>
  <c r="G179"/>
  <c r="G104"/>
  <c r="G344"/>
  <c r="G342"/>
  <c r="G340"/>
  <c r="G328"/>
  <c r="G318"/>
  <c r="G305"/>
  <c r="G247"/>
  <c r="G219"/>
  <c r="I25"/>
  <c r="G204"/>
  <c r="G206"/>
  <c r="G208"/>
  <c r="G319"/>
  <c r="G24"/>
  <c r="G326"/>
  <c r="G352"/>
  <c r="G19"/>
  <c r="G54"/>
  <c r="G195"/>
  <c r="G339"/>
  <c r="G59"/>
  <c r="G177"/>
  <c r="G324"/>
  <c r="G379"/>
  <c r="G372"/>
  <c r="G276"/>
  <c r="G356"/>
  <c r="G330"/>
  <c r="G18"/>
  <c r="G17"/>
  <c r="G375"/>
  <c r="G353"/>
  <c r="G262"/>
  <c r="G33"/>
  <c r="G376"/>
  <c r="G65"/>
  <c r="G224"/>
  <c r="G280"/>
  <c r="G283"/>
  <c r="G374"/>
  <c r="G273"/>
  <c r="G274"/>
  <c r="G277"/>
  <c r="G278"/>
  <c r="G281"/>
  <c r="G284"/>
  <c r="G285"/>
  <c r="G361"/>
  <c r="G275"/>
  <c r="G279"/>
  <c r="G286"/>
  <c r="G102"/>
  <c r="G34"/>
  <c r="G21"/>
  <c r="G23"/>
  <c r="G314"/>
  <c r="G310"/>
  <c r="G307"/>
  <c r="G304"/>
  <c r="G299"/>
  <c r="G297"/>
  <c r="G295"/>
  <c r="G293"/>
  <c r="G266"/>
  <c r="G264"/>
  <c r="G253"/>
  <c r="G246"/>
  <c r="G244"/>
  <c r="G242"/>
  <c r="G240"/>
  <c r="G238"/>
  <c r="G236"/>
  <c r="G234"/>
  <c r="G233"/>
  <c r="G232"/>
  <c r="G230"/>
  <c r="G228"/>
  <c r="G226"/>
  <c r="G218"/>
  <c r="G355"/>
  <c r="G357"/>
  <c r="G282"/>
  <c r="I362"/>
  <c r="G380"/>
  <c r="G381"/>
  <c r="G383"/>
  <c r="G390"/>
  <c r="G174"/>
  <c r="G389"/>
  <c r="G154"/>
  <c r="G303"/>
  <c r="G140"/>
  <c r="G312"/>
  <c r="G387"/>
  <c r="G466"/>
  <c r="G82"/>
  <c r="G465"/>
  <c r="G322"/>
  <c r="G386"/>
  <c r="G193"/>
  <c r="G192"/>
  <c r="G384"/>
  <c r="G442"/>
  <c r="G443"/>
  <c r="G444"/>
  <c r="G462"/>
  <c r="G197"/>
  <c r="G196"/>
  <c r="G461"/>
  <c r="G459"/>
  <c r="G457"/>
  <c r="G456"/>
  <c r="G447"/>
  <c r="G455"/>
  <c r="G454"/>
  <c r="G450"/>
  <c r="G445"/>
  <c r="G448"/>
  <c r="G458"/>
  <c r="G460"/>
  <c r="G453"/>
  <c r="G452"/>
  <c r="G449"/>
  <c r="G441"/>
  <c r="G360"/>
  <c r="G301"/>
  <c r="G302"/>
  <c r="G200"/>
  <c r="I478" l="1"/>
  <c r="I42"/>
  <c r="G478"/>
</calcChain>
</file>

<file path=xl/sharedStrings.xml><?xml version="1.0" encoding="utf-8"?>
<sst xmlns="http://schemas.openxmlformats.org/spreadsheetml/2006/main" count="1112" uniqueCount="586">
  <si>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</si>
  <si>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</si>
  <si>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</si>
  <si>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</si>
  <si>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</si>
  <si>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</si>
  <si>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</si>
  <si>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</si>
  <si>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</si>
  <si>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</si>
  <si>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</si>
  <si>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</si>
  <si>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</si>
  <si>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</si>
  <si>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</si>
  <si>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</si>
  <si>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</si>
  <si>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</si>
  <si>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</si>
  <si>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</si>
  <si>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</si>
  <si>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</si>
  <si>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</si>
  <si>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</si>
  <si>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</si>
  <si>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</si>
  <si>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</si>
  <si>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</si>
  <si>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</si>
  <si>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</si>
  <si>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</si>
  <si>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</si>
  <si>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</si>
  <si>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</si>
  <si>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</si>
  <si>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</si>
  <si>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</si>
  <si>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</si>
  <si>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</si>
  <si>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</si>
  <si>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</si>
  <si>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</si>
  <si>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</si>
  <si>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</si>
  <si>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5№807019</t>
  </si>
  <si>
    <t>ГУ Центр занятости(П/ст.Завод.ф.31 ТП 4-2 ВЛ10кВ)</t>
  </si>
  <si>
    <t>502826</t>
  </si>
  <si>
    <t>Админ.МО г.Нарим.(П/ст.Заводская ф.31 ТП 4-1 ВЛ10кВ)</t>
  </si>
  <si>
    <t>60122069</t>
  </si>
  <si>
    <t>349774</t>
  </si>
  <si>
    <t>МОУ СОШ №2(П/ст.Заводская ф.31 ТП 3-2 ВЛ10кВ)</t>
  </si>
  <si>
    <t>ДОУ шк.искуств№6(П/ст.Заводская ф.12 КТПн-4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</si>
  <si>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</si>
  <si>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</si>
  <si>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</si>
  <si>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</si>
  <si>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Пред.Плеханов Вадим(П/ст.Завод.ф.31 ТП 3-2 ВЛ10кВ)</t>
  </si>
  <si>
    <t>Пред.Абакумова И.А.(П/ст.Завод. ф.12 ТП РП-1 ВЛ10кВ)</t>
  </si>
  <si>
    <t>Пред.Юсифов Н.И.(П/ст.Завод.ф.31 ТП 2-1 ВЛ10кВ)</t>
  </si>
  <si>
    <t>Пр.Плеханов ВладимирП/ст.Завод.ф.31 ТП-2-2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</si>
  <si>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</si>
  <si>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</si>
  <si>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</si>
  <si>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</si>
  <si>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</si>
  <si>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</si>
  <si>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</si>
  <si>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</si>
  <si>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</si>
  <si>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</si>
  <si>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</si>
  <si>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</si>
  <si>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</si>
  <si>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</si>
  <si>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</si>
  <si>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Пред.Кошкина Н.Н.(П/ст.Завод.ф.12 ТП РП-1 ВЛ10кВ)</t>
  </si>
  <si>
    <t>ООО ПКФ Югтехника(П/ст.Завод.ф.26 КТП ВЛ10кВ)</t>
  </si>
  <si>
    <t>АК Сбер.банк РФ(П/ст.Завод.ф.31 ТП-4-2 ВЛ10кВ)</t>
  </si>
  <si>
    <t>ООО "Эврика"(П/ст.Вододет.ф.11 Тпгараж ВЛ6кВ)</t>
  </si>
  <si>
    <t>ОАО Волго-Каспийский акционерный банк(П/ст.Завод.ф.31 ТП-4-1 ВЛ10кВ)</t>
  </si>
  <si>
    <t>Астр.филиал ФГУП "Ростехинвентаризация(П/ст.Завод.ф.31 ТП-4-1 ВЛ10кВ)</t>
  </si>
  <si>
    <t>Пред.Буслаев Н.А.(П/ст.Завод.ф.31 ТП-1-1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</si>
  <si>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</si>
  <si>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</si>
  <si>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</si>
  <si>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</si>
  <si>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Пред.Каженов Ф.С.(П/ст.Завод.ф.12 ТП РП-1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</si>
  <si>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</si>
  <si>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</si>
  <si>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</si>
  <si>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</si>
  <si>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</si>
  <si>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</si>
  <si>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</si>
  <si>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</si>
  <si>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</si>
  <si>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</si>
  <si>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</si>
  <si>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</si>
  <si>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</si>
  <si>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</si>
  <si>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</si>
  <si>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</si>
  <si>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</si>
  <si>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</si>
  <si>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</si>
  <si>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</si>
  <si>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</si>
  <si>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</si>
  <si>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</si>
  <si>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</si>
  <si>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</si>
  <si>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</si>
  <si>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</si>
  <si>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</si>
  <si>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</si>
  <si>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</si>
  <si>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</si>
  <si>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</si>
  <si>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</si>
  <si>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</si>
  <si>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</si>
  <si>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</si>
  <si>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</si>
  <si>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</si>
  <si>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</si>
  <si>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</si>
  <si>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</si>
  <si>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</si>
  <si>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</si>
  <si>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</si>
  <si>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</si>
  <si>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</si>
  <si>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</si>
  <si>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</si>
  <si>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</si>
  <si>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</si>
  <si>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</si>
  <si>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</si>
  <si>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</si>
  <si>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</si>
  <si>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Волг.12</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</si>
  <si>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</si>
  <si>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</si>
  <si>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</si>
  <si>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</si>
  <si>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</si>
  <si>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</si>
  <si>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</si>
  <si>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</si>
  <si>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</si>
  <si>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</si>
  <si>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</si>
  <si>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</si>
  <si>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</si>
  <si>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</si>
  <si>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</si>
  <si>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</si>
  <si>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</si>
  <si>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</si>
  <si>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</si>
  <si>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</si>
  <si>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</si>
  <si>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</si>
  <si>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</si>
  <si>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</si>
  <si>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</si>
  <si>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</si>
  <si>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</si>
  <si>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</si>
  <si>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</si>
  <si>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</si>
  <si>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</si>
  <si>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</si>
  <si>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747770801407479</t>
  </si>
  <si>
    <t>747770801281888</t>
  </si>
  <si>
    <t>69817023</t>
  </si>
  <si>
    <t>603580602913874</t>
  </si>
  <si>
    <t>*</t>
  </si>
  <si>
    <t>0603480408495034</t>
  </si>
  <si>
    <t>ЗАО Тандер" (П/ст.Заводская" ф.12 ТП 4 ВЛ 10 кВ)</t>
  </si>
  <si>
    <t>0851780602167696</t>
  </si>
  <si>
    <t>851780602120110</t>
  </si>
  <si>
    <t>О40677</t>
  </si>
  <si>
    <t>851580501136478</t>
  </si>
  <si>
    <t>ФБУ "М угол.-испр.инспек(П/ст.Зав. ф.12 ТП 1-2 ВЛ0,4кВ)</t>
  </si>
  <si>
    <t>Отдел ЗАГСа Нар.р/на(П/ст.Зав. ф.31 ТП 4-1 ВЛ10кВ)</t>
  </si>
  <si>
    <t>Нарим.фил.ОРСУ соц.центр(П/Ст.Зав.ф.31 ТП2-1 ВЛ10кВ</t>
  </si>
  <si>
    <t>45348</t>
  </si>
  <si>
    <t>873807</t>
  </si>
  <si>
    <t>Пред.Петрова В.А.(П/ст.Заводская ф.31 ТР ПР-1 ВЛ10кВ)</t>
  </si>
  <si>
    <t>Пред.Ескалиева А.Р.(П/ст.Заводская 12 РП-1 ВЛ 10 кВ)</t>
  </si>
  <si>
    <t>Пр.Ефремова Л.П.(П/ст.Завод.ф.31 КТП4-2 ВЛ10кВ)</t>
  </si>
  <si>
    <t>АРФ ОАО "Россельхозбанк"(П/ст.Завф.31ТП-4-1 ВЛ10кВ)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</si>
  <si>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</si>
  <si>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</si>
  <si>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</si>
  <si>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</si>
  <si>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</si>
  <si>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</si>
  <si>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</si>
  <si>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</si>
  <si>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</si>
  <si>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</si>
  <si>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</si>
  <si>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</si>
  <si>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</si>
  <si>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</si>
  <si>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</si>
  <si>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</si>
  <si>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</si>
  <si>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</si>
  <si>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</si>
  <si>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</si>
  <si>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</si>
  <si>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</si>
  <si>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</si>
  <si>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</si>
  <si>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</si>
  <si>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</si>
  <si>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</si>
  <si>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</si>
  <si>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</si>
  <si>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</si>
  <si>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Пред.Яковлева А.Г.(П/ст.Завод.ф.12 ТП-4 ВЛ10кВ)</t>
  </si>
  <si>
    <t>Пред.Губина Н.В.(П/ст.Завод.ф.31 ТП 1-2 ВЛ10кВ)</t>
  </si>
  <si>
    <t>ОВО при ОВД(П/ст.Заводская ф.31 ТП 3-2 ВЛ 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</si>
  <si>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</si>
  <si>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</si>
  <si>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</si>
  <si>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</si>
  <si>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</si>
  <si>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</si>
  <si>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</si>
  <si>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</si>
  <si>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</si>
  <si>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</si>
  <si>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</si>
  <si>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</si>
  <si>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</si>
  <si>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</si>
  <si>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</si>
  <si>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</si>
  <si>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</si>
  <si>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</si>
  <si>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Пред.Кривич С.В.(П/ст.Завод.ф.31 ТП -1 ВЛ10кВ)</t>
  </si>
  <si>
    <t>ФГУ Вододелитель(П/ст.Заводская ф.31 ТП 7-3 ВЛ10кВ)</t>
  </si>
  <si>
    <t>Пр.Перепеченов П.В.(П/ст.Завод.ф.12 ТП-1-1 ВЛ10кВ)</t>
  </si>
  <si>
    <t>Пред.Яковлева С.В.(П/ст.Завод.ф.31 ТП РП-1 ВЛ10кВ)</t>
  </si>
  <si>
    <t>Пред.Кирсанова Л.К.(П/ст.Завод.ф.31 ТП 2-1 ВЛ10кВ)</t>
  </si>
  <si>
    <t>ЦЭ6807П№67028175</t>
  </si>
  <si>
    <t>ЦЭ6803№51069598</t>
  </si>
  <si>
    <t>Пред.Джулдузбаева В.А.(П/ст.Завод.ф.31 КТП-4 ВЛ10кВ)</t>
  </si>
  <si>
    <t>Пред.Колчина Н.Н.(П/ст.Заводская ф.31 ТП-4-2 ВЛ10кВ)</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</si>
  <si>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</si>
  <si>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</si>
  <si>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</si>
  <si>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</si>
  <si>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</si>
  <si>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</si>
  <si>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</si>
  <si>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</si>
  <si>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</si>
  <si>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</si>
  <si>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</si>
  <si>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</si>
  <si>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</si>
  <si>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</si>
  <si>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</si>
  <si>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</si>
  <si>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</si>
  <si>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</si>
  <si>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</si>
  <si>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</si>
  <si>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</si>
  <si>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</si>
  <si>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</si>
  <si>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</si>
  <si>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</si>
  <si>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</si>
  <si>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</si>
  <si>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</si>
  <si>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</si>
  <si>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</si>
  <si>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</si>
  <si>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</si>
  <si>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</si>
  <si>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</si>
  <si>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</si>
  <si>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</si>
  <si>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</si>
  <si>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</si>
  <si>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</si>
  <si>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</si>
  <si>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</si>
  <si>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И.П.Албпбаева С.М.(П/ст.Завод.ф.12 ТП-7-1 ВЛ 10кВ)</t>
  </si>
  <si>
    <t>Пред.Денисов А.Н.(П/ст Завод. ф.12 ТП-1-3.ВЛ10кВ)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</si>
  <si>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</si>
  <si>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</si>
  <si>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</si>
  <si>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</si>
  <si>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</si>
  <si>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</si>
  <si>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</si>
  <si>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</si>
  <si>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</si>
  <si>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</si>
  <si>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</si>
  <si>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</si>
  <si>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</si>
  <si>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</si>
  <si>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</si>
  <si>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</si>
  <si>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</si>
  <si>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</si>
  <si>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Цент.35 (П/ст.Заводская ф.12 ТП-2-3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</si>
  <si>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</si>
  <si>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</si>
  <si>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</si>
  <si>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</si>
  <si>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</si>
  <si>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</si>
  <si>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</si>
  <si>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</si>
  <si>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</si>
  <si>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</si>
  <si>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</si>
  <si>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</si>
  <si>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</si>
  <si>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</si>
  <si>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</si>
  <si>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</si>
  <si>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</si>
  <si>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</si>
  <si>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</si>
  <si>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</si>
  <si>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</si>
  <si>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</si>
  <si>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Пр.Артемьева Т.С.(П/ст.Завод.ф.12 ТП-4-1 ВЛ10кВ)</t>
  </si>
  <si>
    <t>Населенный пункт</t>
  </si>
  <si>
    <t>Набережная 6 (П/ст.Заводская ф.31 ТП-4-1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</si>
  <si>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</si>
  <si>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</si>
  <si>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</si>
  <si>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</si>
  <si>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</si>
  <si>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t>
  </si>
  <si>
    <t>И.п.Лебедева Г.А.(П/ст."Заводская"ф.12РП-1)</t>
  </si>
  <si>
    <t>ВЧ ООО "АГПЗ"(П/ст.Завод.ф.31 ТП-4-1)</t>
  </si>
  <si>
    <t>Птицефабрика "Степная" (П/ст.Завод.ф.31 ТП 4-2)</t>
  </si>
  <si>
    <t>ЮТК (П/ст.Завод.ф.31 ТПРУС)</t>
  </si>
  <si>
    <t>"Аргус"(П/ст.Завод.ф.31</t>
  </si>
  <si>
    <t>ОАО "Астрахань-Мобайл" (П/ст.Завод.ф.12</t>
  </si>
  <si>
    <t>564752</t>
  </si>
  <si>
    <t>"Почта России" (П/ст.Завод.ф.31 ТП Рус)</t>
  </si>
  <si>
    <t>8521019006846</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</si>
  <si>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</si>
  <si>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</si>
  <si>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</si>
  <si>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</si>
  <si>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</si>
  <si>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</si>
  <si>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</si>
  <si>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</si>
  <si>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</si>
  <si>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</si>
  <si>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</si>
  <si>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</si>
  <si>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Набер.20(П/ст.Завод..ф.12 ТП-1-2 ВЛ10кВ)</t>
  </si>
  <si>
    <t>Пред.Батищев К.Б.(П/ст.Завод.ф.31 ТП-1-4 ВЛ10кВ)</t>
  </si>
  <si>
    <t>Предприниматель Калиниченко Е.В.(П/ст.Вододелительф.11 ТП б/н)</t>
  </si>
  <si>
    <t>Пред/Матвеева Т.П.П/ст.Заводская ф.31 ТП 2-2)</t>
  </si>
  <si>
    <t>И.п.Зацепина (П/ст.Завод.ф.31 ТП-4-1)</t>
  </si>
  <si>
    <t>Набер.18(П/ст.Заводская ф.12 ТП-1-2 ВЛ10кВ)</t>
  </si>
  <si>
    <t>Набер.22(П/ст.Завод..ф.12 ТП-1-2 ВЛ10кВ)</t>
  </si>
  <si>
    <t>Волг.19(П/ст.Завод..ф.31 ТП-8-3 ВЛ10кВ)</t>
  </si>
  <si>
    <t>Спорт.5(П/ст.Завод..ф.12 ТП-5-1 ВЛ10кВ)</t>
  </si>
  <si>
    <t>258820-061-18</t>
  </si>
  <si>
    <t>Следственный комитет(П-ст.Завод.31 ТП 4-1)</t>
  </si>
  <si>
    <t>архив</t>
  </si>
  <si>
    <t>И.п.Рыкова И.В.(П/ст.Завод.ф.12 РП-1)</t>
  </si>
  <si>
    <t xml:space="preserve">ООО Эврика"    </t>
  </si>
  <si>
    <t>Пред.Темиргалиева РД(П/ст.Завод.ф.12 ТПРП ВЛ10кВ)</t>
  </si>
  <si>
    <t>потери</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</si>
  <si>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</si>
  <si>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</si>
  <si>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</si>
  <si>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</si>
  <si>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</si>
  <si>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И.п.Вилявинв Е.Н.Г.(П/ст.Завод.ф12 РП-1)</t>
  </si>
  <si>
    <t>И.п.Макарова С.В.(П/ст.Завод.ф31 РП-4-2)</t>
  </si>
  <si>
    <t>И.п.Кушаева З.С.(П/ст.Завод.ф31 РП-4-2)</t>
  </si>
  <si>
    <t>ОАО "АСТРАПРЕСС".(П/ст.Завод.ф.12 РП-4)</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</si>
  <si>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</si>
  <si>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</si>
  <si>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</si>
  <si>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</si>
  <si>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</si>
  <si>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</si>
  <si>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</si>
  <si>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</si>
  <si>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</si>
  <si>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</si>
  <si>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</si>
  <si>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</si>
  <si>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</si>
  <si>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</si>
  <si>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</si>
  <si>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Предприниматель Калиниченко Е.В.(П/ст.Завод.ф.31 ТП б/н)</t>
  </si>
  <si>
    <t>8656022,003296</t>
  </si>
  <si>
    <t>525904</t>
  </si>
  <si>
    <t>резерв</t>
  </si>
  <si>
    <t>И.п.Бакулин Ю.М.(П/ст.Завод.ф31 РП-4-2)</t>
  </si>
  <si>
    <t>Управление Рос регистра(П/ст.Зав. ф.31 ТП 4-1 ВЛ10кВ)</t>
  </si>
  <si>
    <t>7882046003715</t>
  </si>
  <si>
    <t>ООО "Автошкола "Ладушка"(П/ст.Завод.ф31 РП-4-1)</t>
  </si>
  <si>
    <t>МУЗ НЦРБ г.Нарим.(П/ст.Заводская ф.31 ТП 7-1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</si>
  <si>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</si>
  <si>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</si>
  <si>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</si>
  <si>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</si>
  <si>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</si>
  <si>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</si>
  <si>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</si>
  <si>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</si>
  <si>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</si>
  <si>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</si>
  <si>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</si>
  <si>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</si>
  <si>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</si>
  <si>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</si>
  <si>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</si>
  <si>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</si>
  <si>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</si>
  <si>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</si>
  <si>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</si>
  <si>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</si>
  <si>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</si>
  <si>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</si>
  <si>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</si>
  <si>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</si>
  <si>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</si>
  <si>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</si>
  <si>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И.П.Мусаев Н.Е.(П/ст.Завод.ф.12КТПн-4)</t>
  </si>
  <si>
    <t>И.п.Шалдаева Л.Г.(П/ст.Завод.12ф.ТП-4)</t>
  </si>
  <si>
    <t>327749</t>
  </si>
  <si>
    <t>774319</t>
  </si>
  <si>
    <t>9072050001418</t>
  </si>
  <si>
    <t>МОУ СОШ №2(П/ст.Заводская ф.12 ТП 3-2 ВЛ10кВ)</t>
  </si>
  <si>
    <t>66140</t>
  </si>
  <si>
    <t>711170400215423</t>
  </si>
  <si>
    <t>Пр.Байрамгазиев И.М(П/ст.Завод.ф.31 ТП-2-2 ВЛ10кВ)</t>
  </si>
  <si>
    <t>Пред.Левченко О.Г.(П/ст.Завод.ф.31 ТП-1-1 ВЛ10кВ)</t>
  </si>
  <si>
    <t>Пред.Левченко О.Г.(П/ст.Завод.ф.31 ТП-4-2ВЛ10кВ)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</si>
  <si>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</si>
  <si>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</si>
  <si>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</si>
  <si>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</si>
  <si>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</si>
  <si>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</si>
  <si>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______________________________________ (должность)</t>
  </si>
  <si>
    <t>_____________________________________ (должность)</t>
  </si>
  <si>
    <t>_________________ / __________________ / (подпись)</t>
  </si>
  <si>
    <t>Пред.Петрова В.А.(П/ст.Завод. ф.31 КТП-н ВЛ10кВ)</t>
  </si>
  <si>
    <t>Пред.Мусаев Э.А.(П/ст.Заводская ф.31 ТП4-1 ВЛ10кВ)</t>
  </si>
  <si>
    <t>Пред.Мусаев Э.А.(П/ст.Заводская ф.12 ТП-РУС ВЛ10кВ)</t>
  </si>
  <si>
    <t>"Благоустройство"/ст.Вод.ф.11Тпб/н ВЛ6кВ)</t>
  </si>
  <si>
    <t>34-00-98</t>
  </si>
  <si>
    <t>И.П.Гостев   Заводская 15    телефон    37-02-28Света</t>
  </si>
  <si>
    <t>37-02-28</t>
  </si>
  <si>
    <t>Света</t>
  </si>
  <si>
    <t>ФЕНИКС</t>
  </si>
  <si>
    <t>МАСТЕР</t>
  </si>
  <si>
    <t>УЮТ</t>
  </si>
  <si>
    <t>ЗОДЧИЕ</t>
  </si>
  <si>
    <t>И.П.Золотов Г.М.(П/ст.Завод.ф.12 ТП-4)</t>
  </si>
  <si>
    <t>5№806258</t>
  </si>
  <si>
    <t>ГП АО "Пассажирскоек автотранспортное предприятие №3"п/ст,Заводская"ф.31 ТП1-1</t>
  </si>
  <si>
    <t>И.п.Борисов А.И.(П/ст.Завод.ф12 РП-2-3)</t>
  </si>
  <si>
    <t>ООО "АстТорг".(П/ст.Завод.ф.31 ТП-4-1)</t>
  </si>
  <si>
    <t>ООО "АстТорг".(П/ст.Водод.ф.9 ТП100)</t>
  </si>
  <si>
    <t>МКУ"Цент культуры нар.р/на"(П/ст.Завод.ф.31 ТП 4-1ВЛ10кВ)</t>
  </si>
  <si>
    <t>368618</t>
  </si>
  <si>
    <t>И.п.Зиновин В.А.(П/ст.Завод.ф31 РП-2-1)</t>
  </si>
  <si>
    <t>МУП "Благоустройство"(П/ст.Завод.ф.31 РП-3-1 ВЛ10кВ)</t>
  </si>
  <si>
    <t>физ.лицо Смирнова Л.А.".(П/ст.Завод.ф.31К ТП-4-1)</t>
  </si>
  <si>
    <t>Пред.Шеина И.М.(П/ст.Заводская ф.12 КТПРУС ВЛ10кВ)</t>
  </si>
  <si>
    <t>КФХ Ахмедова М.А.(П/ст.Завод.ф.31 ТП-1 ВЛ10кВ)</t>
  </si>
  <si>
    <t>ПС "Вододелитель" Ф-11</t>
  </si>
  <si>
    <t>И.П.Сердюков Л.Б.(П/ст.Завод.ф.12 ТП-1РУС ВЛ 10кВ)</t>
  </si>
  <si>
    <t>1000181874</t>
  </si>
  <si>
    <t>Пр.Айбасова С.А.(П/ст.Завод.ф.31 КПТ-4 ВЛ10кВ)</t>
  </si>
  <si>
    <t>И.п.Буслаева Н.А.(П/ст.Завод.ф.31 ТП-3-1 ВЛ10кВ)</t>
  </si>
  <si>
    <t>И.пГоголев Д.В...(П/ст.Завод.ф31 РП-8-3)</t>
  </si>
  <si>
    <t>И.п.Сиротина Н.П..(П/ст.Завод..ф.12 РП-1)</t>
  </si>
  <si>
    <t>Пред.Соколова Л.Я.(П/ст.Завод.ф.31 ТП4-2 ВЛ 10кВ)</t>
  </si>
  <si>
    <t>Админ.МО г.Нарим.(П/ст.Заводская ф.31 ТП-1-1 ВЛ10кВ)</t>
  </si>
  <si>
    <t>7791065048678</t>
  </si>
  <si>
    <t>ФКУ "Севкавуправдор"(П-ст.Завод.12 ТП 4-1)</t>
  </si>
  <si>
    <t>И.п.Насырова И.М.(П/ст.Завод.ф.31 ТП-4-2 ВЛ10кВ)</t>
  </si>
  <si>
    <t>ОАО "Оборонэнергосбыт"(П/ст.Завод.ф.26 тпб/н)</t>
  </si>
  <si>
    <t>военкомат</t>
  </si>
  <si>
    <t>103-1</t>
  </si>
  <si>
    <t>Адвокатская контора(П/ст.Завод.ф.31 ТП-2-1 ВЛ10кВ)</t>
  </si>
  <si>
    <t xml:space="preserve">                        </t>
  </si>
  <si>
    <t>28-191</t>
  </si>
  <si>
    <t>физ.лицо Чернов В.М.".(П/ст.Завод.ф.31К ТП-2-2)</t>
  </si>
  <si>
    <t>И.п.Новикова Л.М.(П/ст.Завод.ф.31 ТП-4-1 ВЛ10кВ)</t>
  </si>
  <si>
    <t>И.п.Лунева И.В.(П/ст.Завод.ф.31 ТП--1 ВЛ10кВ)</t>
  </si>
  <si>
    <t>И.П.Еремин А.Н.(п/ст.Завод. Ф.31 ТП 1-1)</t>
  </si>
  <si>
    <t xml:space="preserve">ОАО "Астраханская энергосбытовая компания"
Первый заместитель генеральногодиректора_______________А.Н.Долганов
«____» ______________ 2014 г.
 МП
</t>
  </si>
  <si>
    <t xml:space="preserve">МУП "Электросети" МО "Город Нариманов"
(наименование Исполнителя)
Директор
_____________А.Д. Бикмаев
«____» ______________ 2014 г.
 МП
</t>
  </si>
  <si>
    <t>Пр.Айбасова С.А.(П/ст.Завод.ф.12 ПТ 1-1 ВЛ10кВ)</t>
  </si>
  <si>
    <t>11076069004510</t>
  </si>
  <si>
    <t>9192069000219</t>
  </si>
  <si>
    <t>Цент.бух.МО "Наримановский район."(П/ст.Завод.ф.31  ТП-4-1 ВЛ10кВ)</t>
  </si>
  <si>
    <t>ОАО "Оборонэнергосбыт"(П/ст.Завод. ф.12 ТП8-1)</t>
  </si>
  <si>
    <t>КФХ Ахмедова М.А.(П/ст.Завод.ф.31 ТП-8-3 ВЛ10кВ)</t>
  </si>
  <si>
    <t>И.п.Шалдаева Л.Г.(П/ст.Завод.ф12.ТП-4)</t>
  </si>
  <si>
    <t>физ.лицр.Сверблюк О.А.(П/ст.Заводская ф.31 ТП-1-1)</t>
  </si>
  <si>
    <t>Ф.л.Айбасов М.Р..(П/ст.Завод.ф.31 ТП-8-3 ВЛ10кВ)</t>
  </si>
  <si>
    <t>МУП "Городской рынок"(П/ст.Завод.ф.31 ТП 3-2 ВЛ10кВ)</t>
  </si>
  <si>
    <t>МУП "Городской рынок"(П/ст.Завод.ф.31 ТП3-2  ВЛ10кВ)</t>
  </si>
  <si>
    <t>МУП "Городской рынок"(П/ст.Завод.ф.12 ТП-3-2 ВЛ10кВ)</t>
  </si>
  <si>
    <t>ТСЖ "Феникс" (П/ст.Заводская ф.31 ТП-3-1 ВЛ10кВ)</t>
  </si>
  <si>
    <t>И.П.Джумагазиева В.С..(П/ст.Завод.ф.12 РП-1 ВЛ10кВ)</t>
  </si>
  <si>
    <t>И.пХайбулин Р.Р..(П/ст.Завод.ф.12 ТП-РУС ВЛ10кВ)</t>
  </si>
  <si>
    <t>волг.6</t>
  </si>
  <si>
    <t>волг.4</t>
  </si>
  <si>
    <t>ОАО "Астрахангазстрой" (П/ст.Завод.ф.14 КТПгаз)</t>
  </si>
  <si>
    <t>вр.прекр.</t>
  </si>
  <si>
    <t>ООО "Тамерлан"(П/ст.Завод.12 ТПРП-1)</t>
  </si>
  <si>
    <t>ЗАО Тандер" (П/ст.Заводская" ф.31 ТП 8-3 ВЛ 10 кВ)</t>
  </si>
  <si>
    <t>ООО "ЛУКОЙЛ-Нижневолжскнефтепродукт"</t>
  </si>
  <si>
    <t>ВОИ № 2 швейный цех(П/ст.Завод..ф.12 Тп4-1 ВЛ6кВ)</t>
  </si>
  <si>
    <t>Адм.МО нар.р/на(П/ст.Завод.ф.31 ТП 4-2 ВЛ10кВ)</t>
  </si>
  <si>
    <t>Пред.Хорева М.П.(П/ст.Заводская ф.12 ТП-2-2 ВЛ10кВ)</t>
  </si>
  <si>
    <t>И.п.Прокофьева Л.(П/ст.Завод.ф31 ТП-4-2)</t>
  </si>
  <si>
    <t>И.п.Мельников А.Г.(П/ст.Завод.ф31 РП-1)</t>
  </si>
  <si>
    <t>И.П.Саталиев Н.А..(П/ст.Завод.ф.31 ТП-1-1 ВЛ10кВ)</t>
  </si>
  <si>
    <t>Пр.Мамонтова Е.Н.(П/ст.Завод.ф.31 ТП-8-2 ВЛ10кВ)</t>
  </si>
  <si>
    <t>МКУ"Центр культуры и спорта г.Н"(П/ст.Заводская ф.31 ТП 4-1 ВЛ10кВ)</t>
  </si>
  <si>
    <t>МКУ"Центр культуры и спорта г.Н"(П/ст.Заводская ф.31 ТП 4-2 ВЛ10кВ)</t>
  </si>
  <si>
    <t>МКУ"Центр культуры и спорта г.Н"(П/ст.Заводская ф.31 ТП 19 ВЛ10кВ)</t>
  </si>
  <si>
    <t>МКУ"Центр культуры и спорта г.Н"(П/ст.Заводская ф.31 ТП 5-1 ВЛ10кВ)</t>
  </si>
  <si>
    <t>МКУ"Центр культуры и спорта г.Н"(П/ст.Заводская ф.31 ТП 3-2 ВЛ10кВ)</t>
  </si>
  <si>
    <t>ТСЖ "Феникс"(П/ст.Завод..ф.31 ТП-3-1 ВЛ10кВ)</t>
  </si>
  <si>
    <t>ТСЖ "Феникс" (П/ст.Заводская ф.12 ТП-3-1 ВЛ10кВ)</t>
  </si>
  <si>
    <t>И.П.Пицко Т.В..(П/ст.Завод.ф.31 ТП-4-2 ВЛ10кВ)</t>
  </si>
  <si>
    <t>Пред.Мясникова Н.И.(П/ст.Заводская ф.31 ТП 3-1 ВЛ10кВ)</t>
  </si>
  <si>
    <t>МО СОШ №2.(П/ст.Зав.ф.31 ТП-1-3 ВЛ10кВ)</t>
  </si>
  <si>
    <t>МО СОШ "2(П/ст.Заводская ф.31 ТП-3-2 ВЛ10кВ)</t>
  </si>
  <si>
    <t>итого</t>
  </si>
  <si>
    <t>Ф.л..Смирнов Л.И..(П/ст.Завод.ф.31 ТП-4-1 ВЛ10кВ)</t>
  </si>
  <si>
    <t>МКУ "ЕДДС Нарим.р-на(П/ст.Завод.ф.12 ТП 1-3 ВЛ10кВ)</t>
  </si>
  <si>
    <t>МКУ "ЕДДС Нарим.р-на(П/ст.Завод.ф.31 ТП 3-1 ВЛ10кВ)</t>
  </si>
  <si>
    <t>МКУ "ЕДДС Нарим.р-на(П/ст.Завод.ф.12 ТП РП-1 ВЛ10кВ)</t>
  </si>
  <si>
    <t>849189</t>
  </si>
  <si>
    <t>снят</t>
  </si>
  <si>
    <t>замена</t>
  </si>
  <si>
    <t>отк.</t>
  </si>
  <si>
    <t>Ф.л..Рулева М.Ю..(П/ст.Завод.ф.31 ТП-4-2 ВЛ10кВ)</t>
  </si>
  <si>
    <t>И.п.Магомедов М..М.(П/ст.Завод.ф31 РП-4-1)</t>
  </si>
  <si>
    <t>испр</t>
  </si>
  <si>
    <t>Пред.Петрова В.А.(П/ст.Завод. ф.31 ТП-3-2 ВЛ10кВ)</t>
  </si>
  <si>
    <t>И.п.Кабанов Д.В..(П/ст.Завод.ф.31 ТП-4-2 ВЛ10кВ)</t>
  </si>
  <si>
    <t>61806286</t>
  </si>
  <si>
    <t>И.П.Албпбаева С.М.(П/ст.Завод.ф.12 ТП-8-3ВЛ 10кВ)</t>
  </si>
  <si>
    <t>И.п.Лаздина М.Н..(П/ст.Завод.ф.12К ТП--4 ВЛ10кВ)</t>
  </si>
  <si>
    <t>11075079008067</t>
  </si>
  <si>
    <t>АК Сбер.банк РФ(П/ст.Завод.ф.31 ТП-1-1 ВЛ10кВ)</t>
  </si>
  <si>
    <t>ООО "Астр-Трейд".(П/ст.Завод.ф.31К ТП--2-2 ВЛ10кВ)</t>
  </si>
  <si>
    <t>ООО "Астр-Трейд".(П/ст.Завод.ф.31К ТП--3-2 ВЛ10кВ)</t>
  </si>
  <si>
    <t>ноябрь  2014г.</t>
  </si>
  <si>
    <t>Показания приборов учёта на ноябрь 2014г.</t>
  </si>
  <si>
    <t>Показания приборов учёта на 01.12.2014г.</t>
  </si>
  <si>
    <t xml:space="preserve">Заместитель директора филиала  ОАО "МРСК Юга" - "Астраханьэнерго" по эконимики и финансам______________    И.Б.Анашкина "______"______________2014 г.                         </t>
  </si>
  <si>
    <t>ОАО "Мегафон" (П/ст.Завод.31тп 8-3)</t>
  </si>
  <si>
    <t>ИП Гилажева  ф. 31  ктп 19</t>
  </si>
  <si>
    <t>нн</t>
  </si>
  <si>
    <t>ип Ажгельдиева ф.31  ктп 1-1</t>
  </si>
  <si>
    <t xml:space="preserve">                                                                                                                                                                                                                                                                                                                                                                                                                                                                                                                                                                                                                                                                                                                                                                                                                                                                                                                                     </t>
  </si>
  <si>
    <t xml:space="preserve"> </t>
  </si>
  <si>
    <t>ИП Балтаньязов Р.Р. Ф. 31 ТП 2-1</t>
  </si>
  <si>
    <t>,</t>
  </si>
  <si>
    <t>1673357</t>
  </si>
</sst>
</file>

<file path=xl/styles.xml><?xml version="1.0" encoding="utf-8"?>
<styleSheet xmlns="http://schemas.openxmlformats.org/spreadsheetml/2006/main">
  <numFmts count="2">
    <numFmt numFmtId="164" formatCode="0.000000"/>
    <numFmt numFmtId="165" formatCode="#.##0"/>
  </numFmts>
  <fonts count="14">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b/>
      <sz val="8"/>
      <name val="Arial Cyr"/>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106">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9" fillId="0" borderId="0" xfId="0" applyFont="1" applyFill="1" applyBorder="1"/>
    <xf numFmtId="0" fontId="3" fillId="0" borderId="0" xfId="0" applyFont="1" applyFill="1" applyAlignment="1">
      <alignment horizontal="center"/>
    </xf>
    <xf numFmtId="0" fontId="4" fillId="0" borderId="0" xfId="0" applyFont="1" applyFill="1" applyAlignment="1">
      <alignment horizontal="center"/>
    </xf>
    <xf numFmtId="0" fontId="13" fillId="0" borderId="0" xfId="0" applyFont="1" applyFill="1" applyAlignment="1">
      <alignment horizontal="center"/>
    </xf>
    <xf numFmtId="0" fontId="9" fillId="0" borderId="0" xfId="0" applyFont="1" applyFill="1" applyAlignment="1">
      <alignment horizontal="left" vertical="center"/>
    </xf>
    <xf numFmtId="0" fontId="9" fillId="0" borderId="0" xfId="0" applyFont="1" applyFill="1" applyAlignment="1">
      <alignment horizontal="center"/>
    </xf>
    <xf numFmtId="0" fontId="9"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0" xfId="0" applyFont="1" applyFill="1" applyAlignment="1">
      <alignment horizontal="center"/>
    </xf>
    <xf numFmtId="2" fontId="8" fillId="0" borderId="1" xfId="2" applyNumberFormat="1" applyFont="1" applyFill="1" applyBorder="1" applyAlignment="1">
      <alignment horizontal="right" vertical="center"/>
    </xf>
    <xf numFmtId="2" fontId="7"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4" fillId="0" borderId="0" xfId="0" applyFont="1" applyFill="1" applyAlignment="1">
      <alignment horizontal="center"/>
    </xf>
    <xf numFmtId="0" fontId="11" fillId="0" borderId="0" xfId="0" applyFont="1" applyFill="1" applyAlignment="1">
      <alignment horizontal="center"/>
    </xf>
    <xf numFmtId="0" fontId="7" fillId="0"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9.5139607032057927E-2"/>
          <c:y val="4.7863247863249934E-2"/>
          <c:w val="0.55222337125129251"/>
          <c:h val="0.36752136752136788"/>
        </c:manualLayout>
      </c:layout>
      <c:barChart>
        <c:barDir val="col"/>
        <c:grouping val="clustered"/>
        <c:ser>
          <c:idx val="0"/>
          <c:order val="0"/>
          <c:tx>
            <c:strRef>
              <c:f>'баланс '!$C$44:$C$330</c:f>
              <c:strCache>
                <c:ptCount val="1"/>
                <c:pt idx="0">
                  <c:v>Небаланс "О т д а ч а"  потребителям ГП/ЭСО                                                  Юридичеслие потребители 381859 32709 2597 217 341996 1724 47230 77765 4035 51888 379157 11022 145192 0 4636,84 17814 3552 7359 725086 70490 15206 15108 13216 1326</c:v>
                </c:pt>
              </c:strCache>
            </c:strRef>
          </c:tx>
          <c:spPr>
            <a:solidFill>
              <a:srgbClr val="9999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'!$C$331:$C$478</c:f>
              <c:numCache>
                <c:formatCode>General</c:formatCode>
                <c:ptCount val="148"/>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36878</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18842</c:v>
                </c:pt>
                <c:pt idx="42">
                  <c:v>59395</c:v>
                </c:pt>
                <c:pt idx="43">
                  <c:v>5630</c:v>
                </c:pt>
                <c:pt idx="44">
                  <c:v>16805</c:v>
                </c:pt>
                <c:pt idx="45">
                  <c:v>12063</c:v>
                </c:pt>
                <c:pt idx="46">
                  <c:v>385</c:v>
                </c:pt>
                <c:pt idx="47">
                  <c:v>28462</c:v>
                </c:pt>
                <c:pt idx="48">
                  <c:v>29900</c:v>
                </c:pt>
                <c:pt idx="49">
                  <c:v>15631</c:v>
                </c:pt>
                <c:pt idx="50">
                  <c:v>27720</c:v>
                </c:pt>
                <c:pt idx="51">
                  <c:v>1492</c:v>
                </c:pt>
                <c:pt idx="52">
                  <c:v>73389</c:v>
                </c:pt>
                <c:pt idx="53">
                  <c:v>93130</c:v>
                </c:pt>
                <c:pt idx="54">
                  <c:v>15061</c:v>
                </c:pt>
                <c:pt idx="55">
                  <c:v>7880</c:v>
                </c:pt>
                <c:pt idx="56">
                  <c:v>2696</c:v>
                </c:pt>
                <c:pt idx="57">
                  <c:v>7077</c:v>
                </c:pt>
                <c:pt idx="58">
                  <c:v>84909</c:v>
                </c:pt>
                <c:pt idx="59">
                  <c:v>30688</c:v>
                </c:pt>
                <c:pt idx="60">
                  <c:v>47735</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5">
                  <c:v>1</c:v>
                </c:pt>
                <c:pt idx="106">
                  <c:v>2</c:v>
                </c:pt>
                <c:pt idx="107">
                  <c:v>19879</c:v>
                </c:pt>
                <c:pt idx="110">
                  <c:v>106852</c:v>
                </c:pt>
                <c:pt idx="111">
                  <c:v>20448</c:v>
                </c:pt>
                <c:pt idx="112">
                  <c:v>5933</c:v>
                </c:pt>
                <c:pt idx="113">
                  <c:v>55834</c:v>
                </c:pt>
                <c:pt idx="114" formatCode="0">
                  <c:v>26732</c:v>
                </c:pt>
                <c:pt idx="115">
                  <c:v>15021</c:v>
                </c:pt>
                <c:pt idx="116">
                  <c:v>18568</c:v>
                </c:pt>
                <c:pt idx="117" formatCode="0">
                  <c:v>251669</c:v>
                </c:pt>
                <c:pt idx="118" formatCode="0">
                  <c:v>45737</c:v>
                </c:pt>
                <c:pt idx="119" formatCode="0">
                  <c:v>380431</c:v>
                </c:pt>
                <c:pt idx="120" formatCode="0">
                  <c:v>28769</c:v>
                </c:pt>
                <c:pt idx="121" formatCode="0">
                  <c:v>101220</c:v>
                </c:pt>
                <c:pt idx="122" formatCode="0">
                  <c:v>36492</c:v>
                </c:pt>
                <c:pt idx="123" formatCode="0">
                  <c:v>36678</c:v>
                </c:pt>
                <c:pt idx="124" formatCode="0">
                  <c:v>243625</c:v>
                </c:pt>
                <c:pt idx="125" formatCode="0">
                  <c:v>31906</c:v>
                </c:pt>
                <c:pt idx="126" formatCode="0">
                  <c:v>67519</c:v>
                </c:pt>
                <c:pt idx="127" formatCode="0">
                  <c:v>32993</c:v>
                </c:pt>
                <c:pt idx="128" formatCode="0">
                  <c:v>9221</c:v>
                </c:pt>
                <c:pt idx="129" formatCode="0">
                  <c:v>2920</c:v>
                </c:pt>
                <c:pt idx="130">
                  <c:v>161065</c:v>
                </c:pt>
                <c:pt idx="131">
                  <c:v>84915</c:v>
                </c:pt>
                <c:pt idx="132">
                  <c:v>47812</c:v>
                </c:pt>
                <c:pt idx="133">
                  <c:v>0</c:v>
                </c:pt>
                <c:pt idx="134">
                  <c:v>21950</c:v>
                </c:pt>
                <c:pt idx="135">
                  <c:v>785000</c:v>
                </c:pt>
                <c:pt idx="136">
                  <c:v>1359.75</c:v>
                </c:pt>
                <c:pt idx="137">
                  <c:v>672.25</c:v>
                </c:pt>
                <c:pt idx="138">
                  <c:v>2475.1999999999998</c:v>
                </c:pt>
                <c:pt idx="139">
                  <c:v>104250</c:v>
                </c:pt>
                <c:pt idx="140">
                  <c:v>40085</c:v>
                </c:pt>
                <c:pt idx="141">
                  <c:v>34081</c:v>
                </c:pt>
                <c:pt idx="143">
                  <c:v>3599</c:v>
                </c:pt>
                <c:pt idx="144">
                  <c:v>2528</c:v>
                </c:pt>
              </c:numCache>
            </c:numRef>
          </c:val>
        </c:ser>
        <c:ser>
          <c:idx val="1"/>
          <c:order val="1"/>
          <c:tx>
            <c:strRef>
              <c:f>'баланс '!$D$44:$D$330</c:f>
              <c:strCache>
                <c:ptCount val="1"/>
                <c:pt idx="0">
                  <c:v>Небаланс "О т д а ч а"  потребителям ГП/ЭСО                                                  Юридичеслие потребители 382864 32759 4641 217 343831 1844 47409 78835 4053 52582 382430 11049 146359 0 4707,34 17814 3552 7644 735819 71205 15459 15328 13982 1440</c:v>
                </c:pt>
              </c:strCache>
            </c:strRef>
          </c:tx>
          <c:spPr>
            <a:solidFill>
              <a:srgbClr val="9933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'!$D$331:$D$478</c:f>
              <c:numCache>
                <c:formatCode>General</c:formatCode>
                <c:ptCount val="148"/>
                <c:pt idx="0">
                  <c:v>5620</c:v>
                </c:pt>
                <c:pt idx="1">
                  <c:v>5521</c:v>
                </c:pt>
                <c:pt idx="2">
                  <c:v>13062</c:v>
                </c:pt>
                <c:pt idx="4">
                  <c:v>28846</c:v>
                </c:pt>
                <c:pt idx="5">
                  <c:v>57025</c:v>
                </c:pt>
                <c:pt idx="6">
                  <c:v>48442</c:v>
                </c:pt>
                <c:pt idx="7">
                  <c:v>98186</c:v>
                </c:pt>
                <c:pt idx="8">
                  <c:v>45176</c:v>
                </c:pt>
                <c:pt idx="9">
                  <c:v>32887</c:v>
                </c:pt>
                <c:pt idx="10">
                  <c:v>20979</c:v>
                </c:pt>
                <c:pt idx="11">
                  <c:v>9923</c:v>
                </c:pt>
                <c:pt idx="12">
                  <c:v>43730</c:v>
                </c:pt>
                <c:pt idx="13">
                  <c:v>38968</c:v>
                </c:pt>
                <c:pt idx="14">
                  <c:v>25811</c:v>
                </c:pt>
                <c:pt idx="15">
                  <c:v>21906</c:v>
                </c:pt>
                <c:pt idx="16">
                  <c:v>40340</c:v>
                </c:pt>
                <c:pt idx="17">
                  <c:v>18831</c:v>
                </c:pt>
                <c:pt idx="18">
                  <c:v>24190</c:v>
                </c:pt>
                <c:pt idx="20">
                  <c:v>27521.599999999999</c:v>
                </c:pt>
                <c:pt idx="21">
                  <c:v>9053</c:v>
                </c:pt>
                <c:pt idx="22">
                  <c:v>37068</c:v>
                </c:pt>
                <c:pt idx="23">
                  <c:v>3910</c:v>
                </c:pt>
                <c:pt idx="24">
                  <c:v>17844</c:v>
                </c:pt>
                <c:pt idx="25">
                  <c:v>23583</c:v>
                </c:pt>
                <c:pt idx="26">
                  <c:v>26823</c:v>
                </c:pt>
                <c:pt idx="27">
                  <c:v>3515</c:v>
                </c:pt>
                <c:pt idx="28">
                  <c:v>292</c:v>
                </c:pt>
                <c:pt idx="29">
                  <c:v>253</c:v>
                </c:pt>
                <c:pt idx="30">
                  <c:v>17205</c:v>
                </c:pt>
                <c:pt idx="31">
                  <c:v>19306</c:v>
                </c:pt>
                <c:pt idx="32">
                  <c:v>27413</c:v>
                </c:pt>
                <c:pt idx="33">
                  <c:v>23345</c:v>
                </c:pt>
                <c:pt idx="34">
                  <c:v>35209</c:v>
                </c:pt>
                <c:pt idx="35">
                  <c:v>25941</c:v>
                </c:pt>
                <c:pt idx="36">
                  <c:v>22272</c:v>
                </c:pt>
                <c:pt idx="37">
                  <c:v>25399</c:v>
                </c:pt>
                <c:pt idx="38">
                  <c:v>44942</c:v>
                </c:pt>
                <c:pt idx="40">
                  <c:v>3413</c:v>
                </c:pt>
                <c:pt idx="41">
                  <c:v>18976</c:v>
                </c:pt>
                <c:pt idx="42">
                  <c:v>59665</c:v>
                </c:pt>
                <c:pt idx="43">
                  <c:v>5662</c:v>
                </c:pt>
                <c:pt idx="44">
                  <c:v>17000</c:v>
                </c:pt>
                <c:pt idx="45">
                  <c:v>12063</c:v>
                </c:pt>
                <c:pt idx="46">
                  <c:v>485</c:v>
                </c:pt>
                <c:pt idx="47">
                  <c:v>29264</c:v>
                </c:pt>
                <c:pt idx="48">
                  <c:v>30800</c:v>
                </c:pt>
                <c:pt idx="49">
                  <c:v>15631</c:v>
                </c:pt>
                <c:pt idx="50">
                  <c:v>28294</c:v>
                </c:pt>
                <c:pt idx="51">
                  <c:v>1709</c:v>
                </c:pt>
                <c:pt idx="52">
                  <c:v>75789</c:v>
                </c:pt>
                <c:pt idx="53">
                  <c:v>94152</c:v>
                </c:pt>
                <c:pt idx="54">
                  <c:v>15181</c:v>
                </c:pt>
                <c:pt idx="55">
                  <c:v>8208</c:v>
                </c:pt>
                <c:pt idx="56">
                  <c:v>3217</c:v>
                </c:pt>
                <c:pt idx="57">
                  <c:v>7658</c:v>
                </c:pt>
                <c:pt idx="58">
                  <c:v>85539</c:v>
                </c:pt>
                <c:pt idx="59">
                  <c:v>31006</c:v>
                </c:pt>
                <c:pt idx="60">
                  <c:v>48017</c:v>
                </c:pt>
                <c:pt idx="61">
                  <c:v>22294</c:v>
                </c:pt>
                <c:pt idx="62">
                  <c:v>1140</c:v>
                </c:pt>
                <c:pt idx="63">
                  <c:v>9234</c:v>
                </c:pt>
                <c:pt idx="64">
                  <c:v>840</c:v>
                </c:pt>
                <c:pt idx="65">
                  <c:v>8952</c:v>
                </c:pt>
                <c:pt idx="66">
                  <c:v>9820</c:v>
                </c:pt>
                <c:pt idx="67">
                  <c:v>10360</c:v>
                </c:pt>
                <c:pt idx="68">
                  <c:v>5133</c:v>
                </c:pt>
                <c:pt idx="69">
                  <c:v>27630</c:v>
                </c:pt>
                <c:pt idx="70">
                  <c:v>2860</c:v>
                </c:pt>
                <c:pt idx="71">
                  <c:v>72</c:v>
                </c:pt>
                <c:pt idx="72">
                  <c:v>8400</c:v>
                </c:pt>
                <c:pt idx="73">
                  <c:v>8812</c:v>
                </c:pt>
                <c:pt idx="74">
                  <c:v>5494</c:v>
                </c:pt>
                <c:pt idx="75">
                  <c:v>30770</c:v>
                </c:pt>
                <c:pt idx="76">
                  <c:v>28011</c:v>
                </c:pt>
                <c:pt idx="77">
                  <c:v>4754</c:v>
                </c:pt>
                <c:pt idx="78">
                  <c:v>73788</c:v>
                </c:pt>
                <c:pt idx="79">
                  <c:v>6694</c:v>
                </c:pt>
                <c:pt idx="80">
                  <c:v>34756</c:v>
                </c:pt>
                <c:pt idx="81">
                  <c:v>4420</c:v>
                </c:pt>
                <c:pt idx="82">
                  <c:v>23388</c:v>
                </c:pt>
                <c:pt idx="83">
                  <c:v>20213</c:v>
                </c:pt>
                <c:pt idx="84">
                  <c:v>3270</c:v>
                </c:pt>
                <c:pt idx="86">
                  <c:v>35107</c:v>
                </c:pt>
                <c:pt idx="87">
                  <c:v>81419</c:v>
                </c:pt>
                <c:pt idx="88">
                  <c:v>7413</c:v>
                </c:pt>
                <c:pt idx="89">
                  <c:v>3476</c:v>
                </c:pt>
                <c:pt idx="90">
                  <c:v>24203</c:v>
                </c:pt>
                <c:pt idx="91">
                  <c:v>10580</c:v>
                </c:pt>
                <c:pt idx="92">
                  <c:v>21672</c:v>
                </c:pt>
                <c:pt idx="93">
                  <c:v>30248</c:v>
                </c:pt>
                <c:pt idx="94">
                  <c:v>5</c:v>
                </c:pt>
                <c:pt idx="95">
                  <c:v>2410</c:v>
                </c:pt>
                <c:pt idx="96">
                  <c:v>14318</c:v>
                </c:pt>
                <c:pt idx="97">
                  <c:v>1492</c:v>
                </c:pt>
                <c:pt idx="98">
                  <c:v>1268</c:v>
                </c:pt>
                <c:pt idx="99">
                  <c:v>60933</c:v>
                </c:pt>
                <c:pt idx="100">
                  <c:v>709</c:v>
                </c:pt>
                <c:pt idx="101">
                  <c:v>5224</c:v>
                </c:pt>
                <c:pt idx="102">
                  <c:v>136</c:v>
                </c:pt>
                <c:pt idx="103">
                  <c:v>232170</c:v>
                </c:pt>
                <c:pt idx="104">
                  <c:v>230672</c:v>
                </c:pt>
                <c:pt idx="105">
                  <c:v>151</c:v>
                </c:pt>
                <c:pt idx="106">
                  <c:v>179</c:v>
                </c:pt>
                <c:pt idx="107">
                  <c:v>19940</c:v>
                </c:pt>
                <c:pt idx="110">
                  <c:v>109609</c:v>
                </c:pt>
                <c:pt idx="111">
                  <c:v>21415</c:v>
                </c:pt>
                <c:pt idx="112">
                  <c:v>6145</c:v>
                </c:pt>
                <c:pt idx="113">
                  <c:v>55834</c:v>
                </c:pt>
                <c:pt idx="114" formatCode="0">
                  <c:v>27070</c:v>
                </c:pt>
                <c:pt idx="115">
                  <c:v>15325</c:v>
                </c:pt>
                <c:pt idx="116">
                  <c:v>19089</c:v>
                </c:pt>
                <c:pt idx="117" formatCode="0">
                  <c:v>254782</c:v>
                </c:pt>
                <c:pt idx="118" formatCode="0">
                  <c:v>55737</c:v>
                </c:pt>
                <c:pt idx="119" formatCode="0">
                  <c:v>385104</c:v>
                </c:pt>
                <c:pt idx="120" formatCode="0">
                  <c:v>29610</c:v>
                </c:pt>
                <c:pt idx="121" formatCode="0">
                  <c:v>102101</c:v>
                </c:pt>
                <c:pt idx="122" formatCode="0">
                  <c:v>37038</c:v>
                </c:pt>
                <c:pt idx="123" formatCode="0">
                  <c:v>37057</c:v>
                </c:pt>
                <c:pt idx="124" formatCode="0">
                  <c:v>251082</c:v>
                </c:pt>
                <c:pt idx="125" formatCode="0">
                  <c:v>32506</c:v>
                </c:pt>
                <c:pt idx="126" formatCode="0">
                  <c:v>68295</c:v>
                </c:pt>
                <c:pt idx="127" formatCode="0">
                  <c:v>33558</c:v>
                </c:pt>
                <c:pt idx="128" formatCode="0">
                  <c:v>9438</c:v>
                </c:pt>
                <c:pt idx="129" formatCode="0">
                  <c:v>2950</c:v>
                </c:pt>
                <c:pt idx="130">
                  <c:v>161847</c:v>
                </c:pt>
                <c:pt idx="131">
                  <c:v>84967</c:v>
                </c:pt>
                <c:pt idx="132">
                  <c:v>48301</c:v>
                </c:pt>
                <c:pt idx="133">
                  <c:v>2374</c:v>
                </c:pt>
                <c:pt idx="134">
                  <c:v>22608</c:v>
                </c:pt>
                <c:pt idx="135">
                  <c:v>786000</c:v>
                </c:pt>
                <c:pt idx="136">
                  <c:v>1517.85</c:v>
                </c:pt>
                <c:pt idx="137">
                  <c:v>728.6</c:v>
                </c:pt>
                <c:pt idx="138">
                  <c:v>2560.6999999999998</c:v>
                </c:pt>
                <c:pt idx="139">
                  <c:v>105250</c:v>
                </c:pt>
                <c:pt idx="140">
                  <c:v>44284</c:v>
                </c:pt>
                <c:pt idx="141">
                  <c:v>36787</c:v>
                </c:pt>
                <c:pt idx="143">
                  <c:v>4240</c:v>
                </c:pt>
                <c:pt idx="144">
                  <c:v>3193</c:v>
                </c:pt>
              </c:numCache>
            </c:numRef>
          </c:val>
        </c:ser>
        <c:ser>
          <c:idx val="2"/>
          <c:order val="2"/>
          <c:tx>
            <c:strRef>
              <c:f>'баланс '!$E$44:$E$330</c:f>
              <c:strCache>
                <c:ptCount val="1"/>
                <c:pt idx="0">
                  <c:v>Небаланс "О т д а ч а"  потребителям ГП/ЭСО                                                  Юридичеслие потребители 1005 50 2044 0 1835 120 179 1070 18 694 3273 27 1167 0 70,50 0 0 285 10733 715 253 220 766 1137 0 414 821 451 275 280 34 918 41 297 0 623 </c:v>
                </c:pt>
              </c:strCache>
            </c:strRef>
          </c:tx>
          <c:spPr>
            <a:solidFill>
              <a:srgbClr val="FFFF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'!$E$331:$E$478</c:f>
              <c:numCache>
                <c:formatCode>General</c:formatCode>
                <c:ptCount val="148"/>
                <c:pt idx="0">
                  <c:v>188</c:v>
                </c:pt>
                <c:pt idx="1">
                  <c:v>5</c:v>
                </c:pt>
                <c:pt idx="2">
                  <c:v>100</c:v>
                </c:pt>
                <c:pt idx="4">
                  <c:v>245</c:v>
                </c:pt>
                <c:pt idx="5">
                  <c:v>386</c:v>
                </c:pt>
                <c:pt idx="6">
                  <c:v>546</c:v>
                </c:pt>
                <c:pt idx="7">
                  <c:v>976</c:v>
                </c:pt>
                <c:pt idx="8">
                  <c:v>494</c:v>
                </c:pt>
                <c:pt idx="9">
                  <c:v>251</c:v>
                </c:pt>
                <c:pt idx="10">
                  <c:v>184</c:v>
                </c:pt>
                <c:pt idx="11">
                  <c:v>90</c:v>
                </c:pt>
                <c:pt idx="12">
                  <c:v>448</c:v>
                </c:pt>
                <c:pt idx="13">
                  <c:v>364</c:v>
                </c:pt>
                <c:pt idx="14">
                  <c:v>193</c:v>
                </c:pt>
                <c:pt idx="15">
                  <c:v>184</c:v>
                </c:pt>
                <c:pt idx="16">
                  <c:v>432</c:v>
                </c:pt>
                <c:pt idx="17">
                  <c:v>211</c:v>
                </c:pt>
                <c:pt idx="18">
                  <c:v>112</c:v>
                </c:pt>
                <c:pt idx="20">
                  <c:v>563</c:v>
                </c:pt>
                <c:pt idx="21">
                  <c:v>113</c:v>
                </c:pt>
                <c:pt idx="22">
                  <c:v>190</c:v>
                </c:pt>
                <c:pt idx="23">
                  <c:v>0</c:v>
                </c:pt>
                <c:pt idx="24">
                  <c:v>175</c:v>
                </c:pt>
                <c:pt idx="25">
                  <c:v>202</c:v>
                </c:pt>
                <c:pt idx="26">
                  <c:v>150</c:v>
                </c:pt>
                <c:pt idx="27">
                  <c:v>294</c:v>
                </c:pt>
                <c:pt idx="28">
                  <c:v>163</c:v>
                </c:pt>
                <c:pt idx="29">
                  <c:v>150</c:v>
                </c:pt>
                <c:pt idx="30">
                  <c:v>0</c:v>
                </c:pt>
                <c:pt idx="31">
                  <c:v>117</c:v>
                </c:pt>
                <c:pt idx="32">
                  <c:v>150</c:v>
                </c:pt>
                <c:pt idx="33">
                  <c:v>122</c:v>
                </c:pt>
                <c:pt idx="34">
                  <c:v>269</c:v>
                </c:pt>
                <c:pt idx="35">
                  <c:v>160</c:v>
                </c:pt>
                <c:pt idx="36">
                  <c:v>301</c:v>
                </c:pt>
                <c:pt idx="37">
                  <c:v>114</c:v>
                </c:pt>
                <c:pt idx="38">
                  <c:v>271</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05">
                  <c:v>150</c:v>
                </c:pt>
                <c:pt idx="106">
                  <c:v>177</c:v>
                </c:pt>
                <c:pt idx="107">
                  <c:v>61</c:v>
                </c:pt>
                <c:pt idx="110">
                  <c:v>2757</c:v>
                </c:pt>
                <c:pt idx="111">
                  <c:v>967</c:v>
                </c:pt>
                <c:pt idx="112">
                  <c:v>212</c:v>
                </c:pt>
                <c:pt idx="113">
                  <c:v>0</c:v>
                </c:pt>
                <c:pt idx="114">
                  <c:v>338</c:v>
                </c:pt>
                <c:pt idx="115">
                  <c:v>304</c:v>
                </c:pt>
                <c:pt idx="116">
                  <c:v>521</c:v>
                </c:pt>
                <c:pt idx="117">
                  <c:v>3113</c:v>
                </c:pt>
                <c:pt idx="118">
                  <c:v>10000</c:v>
                </c:pt>
                <c:pt idx="119">
                  <c:v>4673</c:v>
                </c:pt>
                <c:pt idx="120">
                  <c:v>841</c:v>
                </c:pt>
                <c:pt idx="121">
                  <c:v>881</c:v>
                </c:pt>
                <c:pt idx="122">
                  <c:v>546</c:v>
                </c:pt>
                <c:pt idx="123">
                  <c:v>379</c:v>
                </c:pt>
                <c:pt idx="124">
                  <c:v>7457</c:v>
                </c:pt>
                <c:pt idx="125">
                  <c:v>600</c:v>
                </c:pt>
                <c:pt idx="126">
                  <c:v>776</c:v>
                </c:pt>
                <c:pt idx="127">
                  <c:v>565</c:v>
                </c:pt>
                <c:pt idx="128">
                  <c:v>217</c:v>
                </c:pt>
                <c:pt idx="129">
                  <c:v>30</c:v>
                </c:pt>
                <c:pt idx="130">
                  <c:v>782</c:v>
                </c:pt>
                <c:pt idx="131">
                  <c:v>52</c:v>
                </c:pt>
                <c:pt idx="132">
                  <c:v>489</c:v>
                </c:pt>
                <c:pt idx="133">
                  <c:v>2374</c:v>
                </c:pt>
                <c:pt idx="134">
                  <c:v>658</c:v>
                </c:pt>
                <c:pt idx="135">
                  <c:v>1000</c:v>
                </c:pt>
                <c:pt idx="136">
                  <c:v>158.1</c:v>
                </c:pt>
                <c:pt idx="137">
                  <c:v>56.35</c:v>
                </c:pt>
                <c:pt idx="138">
                  <c:v>85.5</c:v>
                </c:pt>
                <c:pt idx="139">
                  <c:v>1000</c:v>
                </c:pt>
                <c:pt idx="140">
                  <c:v>4199</c:v>
                </c:pt>
                <c:pt idx="141">
                  <c:v>2706</c:v>
                </c:pt>
                <c:pt idx="143">
                  <c:v>641</c:v>
                </c:pt>
                <c:pt idx="144">
                  <c:v>665</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2000 20 1 1 1 1 1 40 1 1 1 1 1 20 40 1 1 1 1 1 1 1 50 60 30 20 30 30 30 40 20 1 1 20 1 60 20 10 20 1 1 20 </c:v>
                </c:pt>
              </c:strCache>
            </c:strRef>
          </c:tx>
          <c:spPr>
            <a:solidFill>
              <a:srgbClr val="CCFF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'!$F$331:$F$478</c:f>
              <c:numCache>
                <c:formatCode>General</c:formatCode>
                <c:ptCount val="14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10">
                  <c:v>1</c:v>
                </c:pt>
                <c:pt idx="111">
                  <c:v>1</c:v>
                </c:pt>
                <c:pt idx="112">
                  <c:v>80</c:v>
                </c:pt>
                <c:pt idx="113">
                  <c:v>1</c:v>
                </c:pt>
                <c:pt idx="114">
                  <c:v>1</c:v>
                </c:pt>
                <c:pt idx="115">
                  <c:v>40</c:v>
                </c:pt>
                <c:pt idx="116">
                  <c:v>1</c:v>
                </c:pt>
                <c:pt idx="117">
                  <c:v>1</c:v>
                </c:pt>
                <c:pt idx="118">
                  <c:v>1</c:v>
                </c:pt>
                <c:pt idx="119">
                  <c:v>1</c:v>
                </c:pt>
                <c:pt idx="120">
                  <c:v>40</c:v>
                </c:pt>
                <c:pt idx="121">
                  <c:v>1</c:v>
                </c:pt>
                <c:pt idx="122">
                  <c:v>1</c:v>
                </c:pt>
                <c:pt idx="123">
                  <c:v>1</c:v>
                </c:pt>
                <c:pt idx="124">
                  <c:v>1</c:v>
                </c:pt>
                <c:pt idx="125">
                  <c:v>1</c:v>
                </c:pt>
                <c:pt idx="126">
                  <c:v>1</c:v>
                </c:pt>
                <c:pt idx="127">
                  <c:v>1</c:v>
                </c:pt>
                <c:pt idx="128">
                  <c:v>1</c:v>
                </c:pt>
                <c:pt idx="129">
                  <c:v>40</c:v>
                </c:pt>
                <c:pt idx="130">
                  <c:v>1</c:v>
                </c:pt>
                <c:pt idx="131">
                  <c:v>1</c:v>
                </c:pt>
                <c:pt idx="132">
                  <c:v>1</c:v>
                </c:pt>
                <c:pt idx="133">
                  <c:v>1</c:v>
                </c:pt>
                <c:pt idx="134">
                  <c:v>1</c:v>
                </c:pt>
                <c:pt idx="135">
                  <c:v>1</c:v>
                </c:pt>
                <c:pt idx="136">
                  <c:v>20</c:v>
                </c:pt>
                <c:pt idx="137">
                  <c:v>20</c:v>
                </c:pt>
                <c:pt idx="138">
                  <c:v>20</c:v>
                </c:pt>
                <c:pt idx="139">
                  <c:v>1</c:v>
                </c:pt>
                <c:pt idx="140">
                  <c:v>1</c:v>
                </c:pt>
                <c:pt idx="141">
                  <c:v>1</c:v>
                </c:pt>
                <c:pt idx="143">
                  <c:v>40</c:v>
                </c:pt>
                <c:pt idx="144">
                  <c:v>20</c:v>
                </c:pt>
              </c:numCache>
            </c:numRef>
          </c:val>
        </c:ser>
        <c:ser>
          <c:idx val="4"/>
          <c:order val="4"/>
          <c:tx>
            <c:strRef>
              <c:f>'баланс '!$G$44:$G$330</c:f>
              <c:strCache>
                <c:ptCount val="1"/>
                <c:pt idx="0">
                  <c:v>Небаланс "О т д а ч а"  потребителям ГП/ЭСО                                                  Юридичеслие потребители 1005 50 2044 0 1835 4800 179 1070 540 694 3273 27 1167 0 141000 0 0 285 10733 715 253 8800 766 1137 0 414 821 9020 11000 280 34 918 41 297</c:v>
                </c:pt>
              </c:strCache>
            </c:strRef>
          </c:tx>
          <c:spPr>
            <a:solidFill>
              <a:srgbClr val="6600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'!$G$331:$G$478</c:f>
              <c:numCache>
                <c:formatCode>General</c:formatCode>
                <c:ptCount val="148"/>
                <c:pt idx="0">
                  <c:v>188</c:v>
                </c:pt>
                <c:pt idx="1">
                  <c:v>5</c:v>
                </c:pt>
                <c:pt idx="2">
                  <c:v>100</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22520</c:v>
                </c:pt>
                <c:pt idx="21">
                  <c:v>113</c:v>
                </c:pt>
                <c:pt idx="22">
                  <c:v>190</c:v>
                </c:pt>
                <c:pt idx="23">
                  <c:v>0</c:v>
                </c:pt>
                <c:pt idx="24">
                  <c:v>175</c:v>
                </c:pt>
                <c:pt idx="25">
                  <c:v>202</c:v>
                </c:pt>
                <c:pt idx="26">
                  <c:v>150</c:v>
                </c:pt>
                <c:pt idx="27">
                  <c:v>294</c:v>
                </c:pt>
                <c:pt idx="28">
                  <c:v>163</c:v>
                </c:pt>
                <c:pt idx="29">
                  <c:v>150</c:v>
                </c:pt>
                <c:pt idx="30">
                  <c:v>0</c:v>
                </c:pt>
                <c:pt idx="31">
                  <c:v>117</c:v>
                </c:pt>
                <c:pt idx="32">
                  <c:v>6000</c:v>
                </c:pt>
                <c:pt idx="33">
                  <c:v>4880</c:v>
                </c:pt>
                <c:pt idx="34">
                  <c:v>10760</c:v>
                </c:pt>
                <c:pt idx="35">
                  <c:v>6400</c:v>
                </c:pt>
                <c:pt idx="36">
                  <c:v>12040</c:v>
                </c:pt>
                <c:pt idx="37">
                  <c:v>4560</c:v>
                </c:pt>
                <c:pt idx="38">
                  <c:v>10840</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10">
                  <c:v>2757</c:v>
                </c:pt>
                <c:pt idx="111">
                  <c:v>967</c:v>
                </c:pt>
                <c:pt idx="112">
                  <c:v>16960</c:v>
                </c:pt>
                <c:pt idx="113">
                  <c:v>0</c:v>
                </c:pt>
                <c:pt idx="114">
                  <c:v>338</c:v>
                </c:pt>
                <c:pt idx="115">
                  <c:v>12160</c:v>
                </c:pt>
                <c:pt idx="116">
                  <c:v>521</c:v>
                </c:pt>
                <c:pt idx="117">
                  <c:v>3113</c:v>
                </c:pt>
                <c:pt idx="118">
                  <c:v>10000</c:v>
                </c:pt>
                <c:pt idx="119">
                  <c:v>4673</c:v>
                </c:pt>
                <c:pt idx="120">
                  <c:v>33640</c:v>
                </c:pt>
                <c:pt idx="121">
                  <c:v>881</c:v>
                </c:pt>
                <c:pt idx="122">
                  <c:v>546</c:v>
                </c:pt>
                <c:pt idx="123">
                  <c:v>379</c:v>
                </c:pt>
                <c:pt idx="124">
                  <c:v>7457</c:v>
                </c:pt>
                <c:pt idx="125">
                  <c:v>600</c:v>
                </c:pt>
                <c:pt idx="126">
                  <c:v>776</c:v>
                </c:pt>
                <c:pt idx="127">
                  <c:v>565</c:v>
                </c:pt>
                <c:pt idx="128">
                  <c:v>217</c:v>
                </c:pt>
                <c:pt idx="129">
                  <c:v>1200</c:v>
                </c:pt>
                <c:pt idx="130">
                  <c:v>782</c:v>
                </c:pt>
                <c:pt idx="131">
                  <c:v>52</c:v>
                </c:pt>
                <c:pt idx="132">
                  <c:v>489</c:v>
                </c:pt>
                <c:pt idx="133">
                  <c:v>2374</c:v>
                </c:pt>
                <c:pt idx="134">
                  <c:v>658</c:v>
                </c:pt>
                <c:pt idx="135">
                  <c:v>1000</c:v>
                </c:pt>
                <c:pt idx="136">
                  <c:v>3162</c:v>
                </c:pt>
                <c:pt idx="137">
                  <c:v>1127</c:v>
                </c:pt>
                <c:pt idx="138">
                  <c:v>1710</c:v>
                </c:pt>
                <c:pt idx="139">
                  <c:v>1000</c:v>
                </c:pt>
                <c:pt idx="140">
                  <c:v>4199</c:v>
                </c:pt>
                <c:pt idx="141">
                  <c:v>2706</c:v>
                </c:pt>
                <c:pt idx="143">
                  <c:v>25640</c:v>
                </c:pt>
                <c:pt idx="144">
                  <c:v>13300</c:v>
                </c:pt>
                <c:pt idx="147">
                  <c:v>2659712</c:v>
                </c:pt>
              </c:numCache>
            </c:numRef>
          </c:val>
        </c:ser>
        <c:ser>
          <c:idx val="5"/>
          <c:order val="5"/>
          <c:tx>
            <c:strRef>
              <c:f>'баланс '!$H$44:$H$330</c:f>
              <c:strCache>
                <c:ptCount val="1"/>
                <c:pt idx="0">
                  <c:v>Небаланс "О т д а ч а"  потребителям ГП/ЭСО                                                  Юридичеслие потребители 10 0 20 10 0 43 8 8 18 694 0 27 0 0 141000 0 15 6 10 8 6 10 13 13 4 13 13 10 10 6 4 14 14 6 9 8 8 10 11 12 9 9 11 9 12 12 7 20 11 10 11 14</c:v>
                </c:pt>
              </c:strCache>
            </c:strRef>
          </c:tx>
          <c:spPr>
            <a:solidFill>
              <a:srgbClr val="FF8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'!$H$331:$H$478</c:f>
              <c:numCache>
                <c:formatCode>General</c:formatCode>
                <c:ptCount val="14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9</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5">
                  <c:v>12</c:v>
                </c:pt>
                <c:pt idx="106">
                  <c:v>12</c:v>
                </c:pt>
                <c:pt idx="107">
                  <c:v>8</c:v>
                </c:pt>
                <c:pt idx="110" formatCode="0">
                  <c:v>0</c:v>
                </c:pt>
                <c:pt idx="111" formatCode="0">
                  <c:v>38</c:v>
                </c:pt>
                <c:pt idx="112" formatCode="0">
                  <c:v>672</c:v>
                </c:pt>
                <c:pt idx="113" formatCode="0">
                  <c:v>0</c:v>
                </c:pt>
                <c:pt idx="114" formatCode="0">
                  <c:v>0</c:v>
                </c:pt>
                <c:pt idx="116" formatCode="0">
                  <c:v>4</c:v>
                </c:pt>
                <c:pt idx="118" formatCode="0">
                  <c:v>10</c:v>
                </c:pt>
                <c:pt idx="119" formatCode="0">
                  <c:v>0</c:v>
                </c:pt>
                <c:pt idx="120" formatCode="0">
                  <c:v>61</c:v>
                </c:pt>
                <c:pt idx="121" formatCode="0">
                  <c:v>10</c:v>
                </c:pt>
                <c:pt idx="122" formatCode="0">
                  <c:v>10</c:v>
                </c:pt>
                <c:pt idx="123" formatCode="0">
                  <c:v>10</c:v>
                </c:pt>
                <c:pt idx="124" formatCode="0">
                  <c:v>300</c:v>
                </c:pt>
                <c:pt idx="127" formatCode="0">
                  <c:v>0</c:v>
                </c:pt>
                <c:pt idx="128" formatCode="0">
                  <c:v>9</c:v>
                </c:pt>
                <c:pt idx="129" formatCode="0">
                  <c:v>13</c:v>
                </c:pt>
                <c:pt idx="132" formatCode="0">
                  <c:v>0</c:v>
                </c:pt>
                <c:pt idx="133" formatCode="0">
                  <c:v>0</c:v>
                </c:pt>
                <c:pt idx="134" formatCode="0">
                  <c:v>16</c:v>
                </c:pt>
                <c:pt idx="135" formatCode="0">
                  <c:v>10</c:v>
                </c:pt>
                <c:pt idx="136" formatCode="0">
                  <c:v>284</c:v>
                </c:pt>
                <c:pt idx="137" formatCode="0">
                  <c:v>72</c:v>
                </c:pt>
                <c:pt idx="138" formatCode="0">
                  <c:v>45</c:v>
                </c:pt>
                <c:pt idx="139" formatCode="0">
                  <c:v>0</c:v>
                </c:pt>
                <c:pt idx="140" formatCode="0">
                  <c:v>14</c:v>
                </c:pt>
                <c:pt idx="141" formatCode="0">
                  <c:v>45</c:v>
                </c:pt>
                <c:pt idx="143" formatCode="0">
                  <c:v>8</c:v>
                </c:pt>
                <c:pt idx="144">
                  <c:v>0</c:v>
                </c:pt>
                <c:pt idx="147">
                  <c:v>15805.2</c:v>
                </c:pt>
              </c:numCache>
            </c:numRef>
          </c:val>
        </c:ser>
        <c:ser>
          <c:idx val="6"/>
          <c:order val="6"/>
          <c:tx>
            <c:strRef>
              <c:f>'баланс '!$I$44:$I$330</c:f>
              <c:strCache>
                <c:ptCount val="1"/>
                <c:pt idx="0">
                  <c:v>132715 1015 50 2064 10 1835 4843 187 1078 558 694 3273 54 1167 0 141000 0 15 291 10743 723 259 8810 779 1150 4 427 834 9030 11010 286 38 932 55 303 9 631 3158 3190 3461 4032 2499 1179 1541 6089 1172 850 867 9600 3323 10150 3311 5714 0 894 286 2113 913 509</c:v>
                </c:pt>
              </c:strCache>
            </c:strRef>
          </c:tx>
          <c:spPr>
            <a:solidFill>
              <a:srgbClr val="0066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'!$I$331:$I$478</c:f>
              <c:numCache>
                <c:formatCode>General</c:formatCode>
                <c:ptCount val="148"/>
                <c:pt idx="0">
                  <c:v>192</c:v>
                </c:pt>
                <c:pt idx="1">
                  <c:v>10</c:v>
                </c:pt>
                <c:pt idx="2">
                  <c:v>104</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22600</c:v>
                </c:pt>
                <c:pt idx="21">
                  <c:v>116</c:v>
                </c:pt>
                <c:pt idx="22">
                  <c:v>197</c:v>
                </c:pt>
                <c:pt idx="23">
                  <c:v>0</c:v>
                </c:pt>
                <c:pt idx="24">
                  <c:v>7014</c:v>
                </c:pt>
                <c:pt idx="25">
                  <c:v>8088</c:v>
                </c:pt>
                <c:pt idx="26">
                  <c:v>6008</c:v>
                </c:pt>
                <c:pt idx="27">
                  <c:v>5880</c:v>
                </c:pt>
                <c:pt idx="28">
                  <c:v>6520</c:v>
                </c:pt>
                <c:pt idx="29">
                  <c:v>6000</c:v>
                </c:pt>
                <c:pt idx="30">
                  <c:v>16</c:v>
                </c:pt>
                <c:pt idx="31">
                  <c:v>4688</c:v>
                </c:pt>
                <c:pt idx="32">
                  <c:v>6007</c:v>
                </c:pt>
                <c:pt idx="33">
                  <c:v>4887</c:v>
                </c:pt>
                <c:pt idx="34">
                  <c:v>10767</c:v>
                </c:pt>
                <c:pt idx="35">
                  <c:v>6403</c:v>
                </c:pt>
                <c:pt idx="36">
                  <c:v>12040</c:v>
                </c:pt>
                <c:pt idx="37">
                  <c:v>4560</c:v>
                </c:pt>
                <c:pt idx="38">
                  <c:v>10873</c:v>
                </c:pt>
                <c:pt idx="40">
                  <c:v>29</c:v>
                </c:pt>
                <c:pt idx="41">
                  <c:v>140</c:v>
                </c:pt>
                <c:pt idx="42">
                  <c:v>278</c:v>
                </c:pt>
                <c:pt idx="43">
                  <c:v>32</c:v>
                </c:pt>
                <c:pt idx="44">
                  <c:v>202</c:v>
                </c:pt>
                <c:pt idx="45">
                  <c:v>10</c:v>
                </c:pt>
                <c:pt idx="46">
                  <c:v>107</c:v>
                </c:pt>
                <c:pt idx="47">
                  <c:v>810</c:v>
                </c:pt>
                <c:pt idx="48">
                  <c:v>914</c:v>
                </c:pt>
                <c:pt idx="49">
                  <c:v>4</c:v>
                </c:pt>
                <c:pt idx="50">
                  <c:v>581</c:v>
                </c:pt>
                <c:pt idx="51">
                  <c:v>221</c:v>
                </c:pt>
                <c:pt idx="52">
                  <c:v>2400</c:v>
                </c:pt>
                <c:pt idx="53">
                  <c:v>1029</c:v>
                </c:pt>
                <c:pt idx="54">
                  <c:v>128</c:v>
                </c:pt>
                <c:pt idx="55">
                  <c:v>334</c:v>
                </c:pt>
                <c:pt idx="56">
                  <c:v>530</c:v>
                </c:pt>
                <c:pt idx="57">
                  <c:v>586</c:v>
                </c:pt>
                <c:pt idx="58">
                  <c:v>638</c:v>
                </c:pt>
                <c:pt idx="59">
                  <c:v>322</c:v>
                </c:pt>
                <c:pt idx="60">
                  <c:v>286</c:v>
                </c:pt>
                <c:pt idx="61">
                  <c:v>96</c:v>
                </c:pt>
                <c:pt idx="62">
                  <c:v>348</c:v>
                </c:pt>
                <c:pt idx="63">
                  <c:v>142</c:v>
                </c:pt>
                <c:pt idx="64">
                  <c:v>52</c:v>
                </c:pt>
                <c:pt idx="65">
                  <c:v>254</c:v>
                </c:pt>
                <c:pt idx="66">
                  <c:v>25</c:v>
                </c:pt>
                <c:pt idx="67">
                  <c:v>26</c:v>
                </c:pt>
                <c:pt idx="68">
                  <c:v>7</c:v>
                </c:pt>
                <c:pt idx="69">
                  <c:v>358</c:v>
                </c:pt>
                <c:pt idx="70">
                  <c:v>0</c:v>
                </c:pt>
                <c:pt idx="71">
                  <c:v>10</c:v>
                </c:pt>
                <c:pt idx="72">
                  <c:v>290</c:v>
                </c:pt>
                <c:pt idx="73">
                  <c:v>77</c:v>
                </c:pt>
                <c:pt idx="74">
                  <c:v>200</c:v>
                </c:pt>
                <c:pt idx="75">
                  <c:v>1166</c:v>
                </c:pt>
                <c:pt idx="76">
                  <c:v>333</c:v>
                </c:pt>
                <c:pt idx="77">
                  <c:v>0</c:v>
                </c:pt>
                <c:pt idx="78">
                  <c:v>561</c:v>
                </c:pt>
                <c:pt idx="79">
                  <c:v>47</c:v>
                </c:pt>
                <c:pt idx="80">
                  <c:v>19</c:v>
                </c:pt>
                <c:pt idx="81">
                  <c:v>38</c:v>
                </c:pt>
                <c:pt idx="82">
                  <c:v>563</c:v>
                </c:pt>
                <c:pt idx="83">
                  <c:v>506</c:v>
                </c:pt>
                <c:pt idx="84">
                  <c:v>232</c:v>
                </c:pt>
                <c:pt idx="86">
                  <c:v>130</c:v>
                </c:pt>
                <c:pt idx="87">
                  <c:v>946</c:v>
                </c:pt>
                <c:pt idx="88">
                  <c:v>4678</c:v>
                </c:pt>
                <c:pt idx="89">
                  <c:v>164</c:v>
                </c:pt>
                <c:pt idx="90">
                  <c:v>299</c:v>
                </c:pt>
                <c:pt idx="91">
                  <c:v>251</c:v>
                </c:pt>
                <c:pt idx="92">
                  <c:v>256</c:v>
                </c:pt>
                <c:pt idx="93">
                  <c:v>120</c:v>
                </c:pt>
                <c:pt idx="94">
                  <c:v>7</c:v>
                </c:pt>
                <c:pt idx="95">
                  <c:v>104</c:v>
                </c:pt>
                <c:pt idx="96">
                  <c:v>480</c:v>
                </c:pt>
                <c:pt idx="97">
                  <c:v>958</c:v>
                </c:pt>
                <c:pt idx="98">
                  <c:v>189</c:v>
                </c:pt>
                <c:pt idx="99">
                  <c:v>4014</c:v>
                </c:pt>
                <c:pt idx="100">
                  <c:v>424</c:v>
                </c:pt>
                <c:pt idx="101">
                  <c:v>38</c:v>
                </c:pt>
                <c:pt idx="102">
                  <c:v>6</c:v>
                </c:pt>
                <c:pt idx="103">
                  <c:v>7377</c:v>
                </c:pt>
                <c:pt idx="104">
                  <c:v>1279.0999999999999</c:v>
                </c:pt>
                <c:pt idx="105">
                  <c:v>162</c:v>
                </c:pt>
                <c:pt idx="106">
                  <c:v>189</c:v>
                </c:pt>
                <c:pt idx="107">
                  <c:v>69</c:v>
                </c:pt>
                <c:pt idx="110">
                  <c:v>2757</c:v>
                </c:pt>
                <c:pt idx="111">
                  <c:v>1005</c:v>
                </c:pt>
                <c:pt idx="112">
                  <c:v>17632</c:v>
                </c:pt>
                <c:pt idx="113">
                  <c:v>0</c:v>
                </c:pt>
                <c:pt idx="114">
                  <c:v>338</c:v>
                </c:pt>
                <c:pt idx="115">
                  <c:v>12160</c:v>
                </c:pt>
                <c:pt idx="116">
                  <c:v>525</c:v>
                </c:pt>
                <c:pt idx="117">
                  <c:v>3113</c:v>
                </c:pt>
                <c:pt idx="118">
                  <c:v>10010</c:v>
                </c:pt>
                <c:pt idx="119">
                  <c:v>4673</c:v>
                </c:pt>
                <c:pt idx="120">
                  <c:v>33701</c:v>
                </c:pt>
                <c:pt idx="121">
                  <c:v>891</c:v>
                </c:pt>
                <c:pt idx="122">
                  <c:v>556</c:v>
                </c:pt>
                <c:pt idx="123">
                  <c:v>389</c:v>
                </c:pt>
                <c:pt idx="124">
                  <c:v>7757</c:v>
                </c:pt>
                <c:pt idx="125">
                  <c:v>600</c:v>
                </c:pt>
                <c:pt idx="126">
                  <c:v>776</c:v>
                </c:pt>
                <c:pt idx="127">
                  <c:v>565</c:v>
                </c:pt>
                <c:pt idx="128">
                  <c:v>226</c:v>
                </c:pt>
                <c:pt idx="129">
                  <c:v>1213</c:v>
                </c:pt>
                <c:pt idx="130">
                  <c:v>782</c:v>
                </c:pt>
                <c:pt idx="131">
                  <c:v>52</c:v>
                </c:pt>
                <c:pt idx="132">
                  <c:v>489</c:v>
                </c:pt>
                <c:pt idx="133">
                  <c:v>2374</c:v>
                </c:pt>
                <c:pt idx="134">
                  <c:v>674</c:v>
                </c:pt>
                <c:pt idx="135">
                  <c:v>1010</c:v>
                </c:pt>
                <c:pt idx="136">
                  <c:v>3446</c:v>
                </c:pt>
                <c:pt idx="137">
                  <c:v>1199</c:v>
                </c:pt>
                <c:pt idx="138">
                  <c:v>1755</c:v>
                </c:pt>
                <c:pt idx="139">
                  <c:v>1000</c:v>
                </c:pt>
                <c:pt idx="140">
                  <c:v>4213</c:v>
                </c:pt>
                <c:pt idx="141">
                  <c:v>2751</c:v>
                </c:pt>
                <c:pt idx="143">
                  <c:v>25648</c:v>
                </c:pt>
                <c:pt idx="144">
                  <c:v>13300</c:v>
                </c:pt>
                <c:pt idx="147">
                  <c:v>2888278.2</c:v>
                </c:pt>
              </c:numCache>
            </c:numRef>
          </c:val>
        </c:ser>
        <c:ser>
          <c:idx val="7"/>
          <c:order val="7"/>
          <c:tx>
            <c:strRef>
              <c:f>'баланс '!$J$44:$J$330</c:f>
              <c:strCache>
                <c:ptCount val="1"/>
                <c:pt idx="0">
                  <c:v>132715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c:v>
                </c:pt>
              </c:strCache>
            </c:strRef>
          </c:tx>
          <c:spPr>
            <a:solidFill>
              <a:srgbClr val="CCCC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'!$J$331:$J$478</c:f>
              <c:numCache>
                <c:formatCode>0.00</c:formatCode>
                <c:ptCount val="14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1">
                  <c:v>0</c:v>
                </c:pt>
                <c:pt idx="132">
                  <c:v>0</c:v>
                </c:pt>
                <c:pt idx="133">
                  <c:v>0</c:v>
                </c:pt>
                <c:pt idx="134">
                  <c:v>0</c:v>
                </c:pt>
                <c:pt idx="135">
                  <c:v>0</c:v>
                </c:pt>
                <c:pt idx="136">
                  <c:v>0</c:v>
                </c:pt>
                <c:pt idx="137">
                  <c:v>0</c:v>
                </c:pt>
                <c:pt idx="138">
                  <c:v>0</c:v>
                </c:pt>
                <c:pt idx="139">
                  <c:v>0</c:v>
                </c:pt>
                <c:pt idx="140">
                  <c:v>0</c:v>
                </c:pt>
                <c:pt idx="141">
                  <c:v>0</c:v>
                </c:pt>
                <c:pt idx="143">
                  <c:v>0</c:v>
                </c:pt>
                <c:pt idx="144" formatCode="General">
                  <c:v>0</c:v>
                </c:pt>
              </c:numCache>
            </c:numRef>
          </c:val>
        </c:ser>
        <c:ser>
          <c:idx val="8"/>
          <c:order val="8"/>
          <c:tx>
            <c:strRef>
              <c:f>'баланс '!$K$44:$K$330</c:f>
              <c:strCache>
                <c:ptCount val="1"/>
                <c:pt idx="0">
                  <c:v>132715 НН НН НН НН НН НН НН НН НН НН НН НН НН СН СН СН СН СН НН НН НН НН НН НН НН НН НН НН НН НН НН НН НН НН *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'!$K$331:$K$478</c:f>
              <c:numCache>
                <c:formatCode>0.00</c:formatCode>
                <c:ptCount val="148"/>
                <c:pt idx="49">
                  <c:v>0</c:v>
                </c:pt>
                <c:pt idx="71">
                  <c:v>0</c:v>
                </c:pt>
                <c:pt idx="94">
                  <c:v>0</c:v>
                </c:pt>
              </c:numCache>
            </c:numRef>
          </c:val>
        </c:ser>
        <c:ser>
          <c:idx val="9"/>
          <c:order val="9"/>
          <c:tx>
            <c:strRef>
              <c:f>'баланс '!$L$44:$L$330</c:f>
              <c:strCache>
                <c:ptCount val="1"/>
                <c:pt idx="0">
                  <c:v>132715 2808856 573424 11075079008067 603580602913874 2823728 907205000053 227572 316780 554214 48077184 48099096 48080538 851780602120110 8656022,003296 8656021000358 525904 1000181874 61806286 0851780602167696 851780602221497 45348 851580501136478 919206</c:v>
                </c:pt>
              </c:strCache>
            </c:strRef>
          </c:tx>
          <c:spPr>
            <a:solidFill>
              <a:srgbClr val="FF00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'!$L$331:$L$478</c:f>
              <c:numCache>
                <c:formatCode>0</c:formatCode>
                <c:ptCount val="14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5">
                  <c:v>11075078012392</c:v>
                </c:pt>
                <c:pt idx="106">
                  <c:v>301957</c:v>
                </c:pt>
                <c:pt idx="107">
                  <c:v>23553</c:v>
                </c:pt>
                <c:pt idx="110" formatCode="General">
                  <c:v>21272</c:v>
                </c:pt>
                <c:pt idx="111" formatCode="General">
                  <c:v>6812964</c:v>
                </c:pt>
                <c:pt idx="112">
                  <c:v>8840061000254</c:v>
                </c:pt>
                <c:pt idx="113">
                  <c:v>747980100749372</c:v>
                </c:pt>
                <c:pt idx="114" formatCode="General">
                  <c:v>780793</c:v>
                </c:pt>
                <c:pt idx="115" formatCode="General">
                  <c:v>865601</c:v>
                </c:pt>
                <c:pt idx="116">
                  <c:v>603580809714854</c:v>
                </c:pt>
                <c:pt idx="117" formatCode="General">
                  <c:v>261153</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formatCode="@">
                  <c:v>0</c:v>
                </c:pt>
                <c:pt idx="129" formatCode="@">
                  <c:v>0</c:v>
                </c:pt>
                <c:pt idx="130">
                  <c:v>7791070058365</c:v>
                </c:pt>
                <c:pt idx="131" formatCode="General">
                  <c:v>806160</c:v>
                </c:pt>
                <c:pt idx="132" formatCode="General">
                  <c:v>11122366</c:v>
                </c:pt>
                <c:pt idx="133">
                  <c:v>8841074003236</c:v>
                </c:pt>
                <c:pt idx="134">
                  <c:v>7129027023696</c:v>
                </c:pt>
                <c:pt idx="135">
                  <c:v>357217</c:v>
                </c:pt>
                <c:pt idx="136">
                  <c:v>13161960</c:v>
                </c:pt>
                <c:pt idx="137">
                  <c:v>13161960</c:v>
                </c:pt>
                <c:pt idx="138">
                  <c:v>13161960</c:v>
                </c:pt>
                <c:pt idx="139">
                  <c:v>65805705</c:v>
                </c:pt>
                <c:pt idx="140">
                  <c:v>11071072003555</c:v>
                </c:pt>
                <c:pt idx="141">
                  <c:v>10751066004366</c:v>
                </c:pt>
                <c:pt idx="143">
                  <c:v>9186069001213</c:v>
                </c:pt>
                <c:pt idx="144">
                  <c:v>13095074</c:v>
                </c:pt>
              </c:numCache>
            </c:numRef>
          </c:val>
        </c:ser>
        <c:axId val="80552320"/>
        <c:axId val="80553856"/>
      </c:barChart>
      <c:catAx>
        <c:axId val="80552320"/>
        <c:scaling>
          <c:orientation val="minMax"/>
        </c:scaling>
        <c:axPos val="b"/>
        <c:numFmt formatCode="@" sourceLinked="1"/>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0553856"/>
        <c:crosses val="autoZero"/>
        <c:auto val="1"/>
        <c:lblAlgn val="ctr"/>
        <c:lblOffset val="100"/>
        <c:tickLblSkip val="4"/>
        <c:tickMarkSkip val="1"/>
      </c:catAx>
      <c:valAx>
        <c:axId val="8055385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0552320"/>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9.5139607032057927E-2"/>
          <c:y val="4.7863247863249934E-2"/>
          <c:w val="0.55222337125129251"/>
          <c:h val="0.36752136752136788"/>
        </c:manualLayout>
      </c:layout>
      <c:barChart>
        <c:barDir val="col"/>
        <c:grouping val="clustered"/>
        <c:ser>
          <c:idx val="0"/>
          <c:order val="0"/>
          <c:tx>
            <c:strRef>
              <c:f>'баланс '!$C$44:$C$330</c:f>
              <c:strCache>
                <c:ptCount val="1"/>
                <c:pt idx="0">
                  <c:v>Небаланс "О т д а ч а"  потребителям ГП/ЭСО                                                  Юридичеслие потребители 381859 32709 2597 217 341996 1724 47230 77765 4035 51888 379157 11022 145192 0 4636,84 17814 3552 7359 725086 70490 15206 15108 13216 1326</c:v>
                </c:pt>
              </c:strCache>
            </c:strRef>
          </c:tx>
          <c:spPr>
            <a:solidFill>
              <a:srgbClr val="9999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'!$C$331:$C$478</c:f>
              <c:numCache>
                <c:formatCode>General</c:formatCode>
                <c:ptCount val="148"/>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36878</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18842</c:v>
                </c:pt>
                <c:pt idx="42">
                  <c:v>59395</c:v>
                </c:pt>
                <c:pt idx="43">
                  <c:v>5630</c:v>
                </c:pt>
                <c:pt idx="44">
                  <c:v>16805</c:v>
                </c:pt>
                <c:pt idx="45">
                  <c:v>12063</c:v>
                </c:pt>
                <c:pt idx="46">
                  <c:v>385</c:v>
                </c:pt>
                <c:pt idx="47">
                  <c:v>28462</c:v>
                </c:pt>
                <c:pt idx="48">
                  <c:v>29900</c:v>
                </c:pt>
                <c:pt idx="49">
                  <c:v>15631</c:v>
                </c:pt>
                <c:pt idx="50">
                  <c:v>27720</c:v>
                </c:pt>
                <c:pt idx="51">
                  <c:v>1492</c:v>
                </c:pt>
                <c:pt idx="52">
                  <c:v>73389</c:v>
                </c:pt>
                <c:pt idx="53">
                  <c:v>93130</c:v>
                </c:pt>
                <c:pt idx="54">
                  <c:v>15061</c:v>
                </c:pt>
                <c:pt idx="55">
                  <c:v>7880</c:v>
                </c:pt>
                <c:pt idx="56">
                  <c:v>2696</c:v>
                </c:pt>
                <c:pt idx="57">
                  <c:v>7077</c:v>
                </c:pt>
                <c:pt idx="58">
                  <c:v>84909</c:v>
                </c:pt>
                <c:pt idx="59">
                  <c:v>30688</c:v>
                </c:pt>
                <c:pt idx="60">
                  <c:v>47735</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5">
                  <c:v>1</c:v>
                </c:pt>
                <c:pt idx="106">
                  <c:v>2</c:v>
                </c:pt>
                <c:pt idx="107">
                  <c:v>19879</c:v>
                </c:pt>
                <c:pt idx="110">
                  <c:v>106852</c:v>
                </c:pt>
                <c:pt idx="111">
                  <c:v>20448</c:v>
                </c:pt>
                <c:pt idx="112">
                  <c:v>5933</c:v>
                </c:pt>
                <c:pt idx="113">
                  <c:v>55834</c:v>
                </c:pt>
                <c:pt idx="114" formatCode="0">
                  <c:v>26732</c:v>
                </c:pt>
                <c:pt idx="115">
                  <c:v>15021</c:v>
                </c:pt>
                <c:pt idx="116">
                  <c:v>18568</c:v>
                </c:pt>
                <c:pt idx="117" formatCode="0">
                  <c:v>251669</c:v>
                </c:pt>
                <c:pt idx="118" formatCode="0">
                  <c:v>45737</c:v>
                </c:pt>
                <c:pt idx="119" formatCode="0">
                  <c:v>380431</c:v>
                </c:pt>
                <c:pt idx="120" formatCode="0">
                  <c:v>28769</c:v>
                </c:pt>
                <c:pt idx="121" formatCode="0">
                  <c:v>101220</c:v>
                </c:pt>
                <c:pt idx="122" formatCode="0">
                  <c:v>36492</c:v>
                </c:pt>
                <c:pt idx="123" formatCode="0">
                  <c:v>36678</c:v>
                </c:pt>
                <c:pt idx="124" formatCode="0">
                  <c:v>243625</c:v>
                </c:pt>
                <c:pt idx="125" formatCode="0">
                  <c:v>31906</c:v>
                </c:pt>
                <c:pt idx="126" formatCode="0">
                  <c:v>67519</c:v>
                </c:pt>
                <c:pt idx="127" formatCode="0">
                  <c:v>32993</c:v>
                </c:pt>
                <c:pt idx="128" formatCode="0">
                  <c:v>9221</c:v>
                </c:pt>
                <c:pt idx="129" formatCode="0">
                  <c:v>2920</c:v>
                </c:pt>
                <c:pt idx="130">
                  <c:v>161065</c:v>
                </c:pt>
                <c:pt idx="131">
                  <c:v>84915</c:v>
                </c:pt>
                <c:pt idx="132">
                  <c:v>47812</c:v>
                </c:pt>
                <c:pt idx="133">
                  <c:v>0</c:v>
                </c:pt>
                <c:pt idx="134">
                  <c:v>21950</c:v>
                </c:pt>
                <c:pt idx="135">
                  <c:v>785000</c:v>
                </c:pt>
                <c:pt idx="136">
                  <c:v>1359.75</c:v>
                </c:pt>
                <c:pt idx="137">
                  <c:v>672.25</c:v>
                </c:pt>
                <c:pt idx="138">
                  <c:v>2475.1999999999998</c:v>
                </c:pt>
                <c:pt idx="139">
                  <c:v>104250</c:v>
                </c:pt>
                <c:pt idx="140">
                  <c:v>40085</c:v>
                </c:pt>
                <c:pt idx="141">
                  <c:v>34081</c:v>
                </c:pt>
                <c:pt idx="143">
                  <c:v>3599</c:v>
                </c:pt>
                <c:pt idx="144">
                  <c:v>2528</c:v>
                </c:pt>
              </c:numCache>
            </c:numRef>
          </c:val>
        </c:ser>
        <c:ser>
          <c:idx val="1"/>
          <c:order val="1"/>
          <c:tx>
            <c:strRef>
              <c:f>'баланс '!$D$44:$D$330</c:f>
              <c:strCache>
                <c:ptCount val="1"/>
                <c:pt idx="0">
                  <c:v>Небаланс "О т д а ч а"  потребителям ГП/ЭСО                                                  Юридичеслие потребители 382864 32759 4641 217 343831 1844 47409 78835 4053 52582 382430 11049 146359 0 4707,34 17814 3552 7644 735819 71205 15459 15328 13982 1440</c:v>
                </c:pt>
              </c:strCache>
            </c:strRef>
          </c:tx>
          <c:spPr>
            <a:solidFill>
              <a:srgbClr val="9933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'!$D$331:$D$478</c:f>
              <c:numCache>
                <c:formatCode>General</c:formatCode>
                <c:ptCount val="148"/>
                <c:pt idx="0">
                  <c:v>5620</c:v>
                </c:pt>
                <c:pt idx="1">
                  <c:v>5521</c:v>
                </c:pt>
                <c:pt idx="2">
                  <c:v>13062</c:v>
                </c:pt>
                <c:pt idx="4">
                  <c:v>28846</c:v>
                </c:pt>
                <c:pt idx="5">
                  <c:v>57025</c:v>
                </c:pt>
                <c:pt idx="6">
                  <c:v>48442</c:v>
                </c:pt>
                <c:pt idx="7">
                  <c:v>98186</c:v>
                </c:pt>
                <c:pt idx="8">
                  <c:v>45176</c:v>
                </c:pt>
                <c:pt idx="9">
                  <c:v>32887</c:v>
                </c:pt>
                <c:pt idx="10">
                  <c:v>20979</c:v>
                </c:pt>
                <c:pt idx="11">
                  <c:v>9923</c:v>
                </c:pt>
                <c:pt idx="12">
                  <c:v>43730</c:v>
                </c:pt>
                <c:pt idx="13">
                  <c:v>38968</c:v>
                </c:pt>
                <c:pt idx="14">
                  <c:v>25811</c:v>
                </c:pt>
                <c:pt idx="15">
                  <c:v>21906</c:v>
                </c:pt>
                <c:pt idx="16">
                  <c:v>40340</c:v>
                </c:pt>
                <c:pt idx="17">
                  <c:v>18831</c:v>
                </c:pt>
                <c:pt idx="18">
                  <c:v>24190</c:v>
                </c:pt>
                <c:pt idx="20">
                  <c:v>27521.599999999999</c:v>
                </c:pt>
                <c:pt idx="21">
                  <c:v>9053</c:v>
                </c:pt>
                <c:pt idx="22">
                  <c:v>37068</c:v>
                </c:pt>
                <c:pt idx="23">
                  <c:v>3910</c:v>
                </c:pt>
                <c:pt idx="24">
                  <c:v>17844</c:v>
                </c:pt>
                <c:pt idx="25">
                  <c:v>23583</c:v>
                </c:pt>
                <c:pt idx="26">
                  <c:v>26823</c:v>
                </c:pt>
                <c:pt idx="27">
                  <c:v>3515</c:v>
                </c:pt>
                <c:pt idx="28">
                  <c:v>292</c:v>
                </c:pt>
                <c:pt idx="29">
                  <c:v>253</c:v>
                </c:pt>
                <c:pt idx="30">
                  <c:v>17205</c:v>
                </c:pt>
                <c:pt idx="31">
                  <c:v>19306</c:v>
                </c:pt>
                <c:pt idx="32">
                  <c:v>27413</c:v>
                </c:pt>
                <c:pt idx="33">
                  <c:v>23345</c:v>
                </c:pt>
                <c:pt idx="34">
                  <c:v>35209</c:v>
                </c:pt>
                <c:pt idx="35">
                  <c:v>25941</c:v>
                </c:pt>
                <c:pt idx="36">
                  <c:v>22272</c:v>
                </c:pt>
                <c:pt idx="37">
                  <c:v>25399</c:v>
                </c:pt>
                <c:pt idx="38">
                  <c:v>44942</c:v>
                </c:pt>
                <c:pt idx="40">
                  <c:v>3413</c:v>
                </c:pt>
                <c:pt idx="41">
                  <c:v>18976</c:v>
                </c:pt>
                <c:pt idx="42">
                  <c:v>59665</c:v>
                </c:pt>
                <c:pt idx="43">
                  <c:v>5662</c:v>
                </c:pt>
                <c:pt idx="44">
                  <c:v>17000</c:v>
                </c:pt>
                <c:pt idx="45">
                  <c:v>12063</c:v>
                </c:pt>
                <c:pt idx="46">
                  <c:v>485</c:v>
                </c:pt>
                <c:pt idx="47">
                  <c:v>29264</c:v>
                </c:pt>
                <c:pt idx="48">
                  <c:v>30800</c:v>
                </c:pt>
                <c:pt idx="49">
                  <c:v>15631</c:v>
                </c:pt>
                <c:pt idx="50">
                  <c:v>28294</c:v>
                </c:pt>
                <c:pt idx="51">
                  <c:v>1709</c:v>
                </c:pt>
                <c:pt idx="52">
                  <c:v>75789</c:v>
                </c:pt>
                <c:pt idx="53">
                  <c:v>94152</c:v>
                </c:pt>
                <c:pt idx="54">
                  <c:v>15181</c:v>
                </c:pt>
                <c:pt idx="55">
                  <c:v>8208</c:v>
                </c:pt>
                <c:pt idx="56">
                  <c:v>3217</c:v>
                </c:pt>
                <c:pt idx="57">
                  <c:v>7658</c:v>
                </c:pt>
                <c:pt idx="58">
                  <c:v>85539</c:v>
                </c:pt>
                <c:pt idx="59">
                  <c:v>31006</c:v>
                </c:pt>
                <c:pt idx="60">
                  <c:v>48017</c:v>
                </c:pt>
                <c:pt idx="61">
                  <c:v>22294</c:v>
                </c:pt>
                <c:pt idx="62">
                  <c:v>1140</c:v>
                </c:pt>
                <c:pt idx="63">
                  <c:v>9234</c:v>
                </c:pt>
                <c:pt idx="64">
                  <c:v>840</c:v>
                </c:pt>
                <c:pt idx="65">
                  <c:v>8952</c:v>
                </c:pt>
                <c:pt idx="66">
                  <c:v>9820</c:v>
                </c:pt>
                <c:pt idx="67">
                  <c:v>10360</c:v>
                </c:pt>
                <c:pt idx="68">
                  <c:v>5133</c:v>
                </c:pt>
                <c:pt idx="69">
                  <c:v>27630</c:v>
                </c:pt>
                <c:pt idx="70">
                  <c:v>2860</c:v>
                </c:pt>
                <c:pt idx="71">
                  <c:v>72</c:v>
                </c:pt>
                <c:pt idx="72">
                  <c:v>8400</c:v>
                </c:pt>
                <c:pt idx="73">
                  <c:v>8812</c:v>
                </c:pt>
                <c:pt idx="74">
                  <c:v>5494</c:v>
                </c:pt>
                <c:pt idx="75">
                  <c:v>30770</c:v>
                </c:pt>
                <c:pt idx="76">
                  <c:v>28011</c:v>
                </c:pt>
                <c:pt idx="77">
                  <c:v>4754</c:v>
                </c:pt>
                <c:pt idx="78">
                  <c:v>73788</c:v>
                </c:pt>
                <c:pt idx="79">
                  <c:v>6694</c:v>
                </c:pt>
                <c:pt idx="80">
                  <c:v>34756</c:v>
                </c:pt>
                <c:pt idx="81">
                  <c:v>4420</c:v>
                </c:pt>
                <c:pt idx="82">
                  <c:v>23388</c:v>
                </c:pt>
                <c:pt idx="83">
                  <c:v>20213</c:v>
                </c:pt>
                <c:pt idx="84">
                  <c:v>3270</c:v>
                </c:pt>
                <c:pt idx="86">
                  <c:v>35107</c:v>
                </c:pt>
                <c:pt idx="87">
                  <c:v>81419</c:v>
                </c:pt>
                <c:pt idx="88">
                  <c:v>7413</c:v>
                </c:pt>
                <c:pt idx="89">
                  <c:v>3476</c:v>
                </c:pt>
                <c:pt idx="90">
                  <c:v>24203</c:v>
                </c:pt>
                <c:pt idx="91">
                  <c:v>10580</c:v>
                </c:pt>
                <c:pt idx="92">
                  <c:v>21672</c:v>
                </c:pt>
                <c:pt idx="93">
                  <c:v>30248</c:v>
                </c:pt>
                <c:pt idx="94">
                  <c:v>5</c:v>
                </c:pt>
                <c:pt idx="95">
                  <c:v>2410</c:v>
                </c:pt>
                <c:pt idx="96">
                  <c:v>14318</c:v>
                </c:pt>
                <c:pt idx="97">
                  <c:v>1492</c:v>
                </c:pt>
                <c:pt idx="98">
                  <c:v>1268</c:v>
                </c:pt>
                <c:pt idx="99">
                  <c:v>60933</c:v>
                </c:pt>
                <c:pt idx="100">
                  <c:v>709</c:v>
                </c:pt>
                <c:pt idx="101">
                  <c:v>5224</c:v>
                </c:pt>
                <c:pt idx="102">
                  <c:v>136</c:v>
                </c:pt>
                <c:pt idx="103">
                  <c:v>232170</c:v>
                </c:pt>
                <c:pt idx="104">
                  <c:v>230672</c:v>
                </c:pt>
                <c:pt idx="105">
                  <c:v>151</c:v>
                </c:pt>
                <c:pt idx="106">
                  <c:v>179</c:v>
                </c:pt>
                <c:pt idx="107">
                  <c:v>19940</c:v>
                </c:pt>
                <c:pt idx="110">
                  <c:v>109609</c:v>
                </c:pt>
                <c:pt idx="111">
                  <c:v>21415</c:v>
                </c:pt>
                <c:pt idx="112">
                  <c:v>6145</c:v>
                </c:pt>
                <c:pt idx="113">
                  <c:v>55834</c:v>
                </c:pt>
                <c:pt idx="114" formatCode="0">
                  <c:v>27070</c:v>
                </c:pt>
                <c:pt idx="115">
                  <c:v>15325</c:v>
                </c:pt>
                <c:pt idx="116">
                  <c:v>19089</c:v>
                </c:pt>
                <c:pt idx="117" formatCode="0">
                  <c:v>254782</c:v>
                </c:pt>
                <c:pt idx="118" formatCode="0">
                  <c:v>55737</c:v>
                </c:pt>
                <c:pt idx="119" formatCode="0">
                  <c:v>385104</c:v>
                </c:pt>
                <c:pt idx="120" formatCode="0">
                  <c:v>29610</c:v>
                </c:pt>
                <c:pt idx="121" formatCode="0">
                  <c:v>102101</c:v>
                </c:pt>
                <c:pt idx="122" formatCode="0">
                  <c:v>37038</c:v>
                </c:pt>
                <c:pt idx="123" formatCode="0">
                  <c:v>37057</c:v>
                </c:pt>
                <c:pt idx="124" formatCode="0">
                  <c:v>251082</c:v>
                </c:pt>
                <c:pt idx="125" formatCode="0">
                  <c:v>32506</c:v>
                </c:pt>
                <c:pt idx="126" formatCode="0">
                  <c:v>68295</c:v>
                </c:pt>
                <c:pt idx="127" formatCode="0">
                  <c:v>33558</c:v>
                </c:pt>
                <c:pt idx="128" formatCode="0">
                  <c:v>9438</c:v>
                </c:pt>
                <c:pt idx="129" formatCode="0">
                  <c:v>2950</c:v>
                </c:pt>
                <c:pt idx="130">
                  <c:v>161847</c:v>
                </c:pt>
                <c:pt idx="131">
                  <c:v>84967</c:v>
                </c:pt>
                <c:pt idx="132">
                  <c:v>48301</c:v>
                </c:pt>
                <c:pt idx="133">
                  <c:v>2374</c:v>
                </c:pt>
                <c:pt idx="134">
                  <c:v>22608</c:v>
                </c:pt>
                <c:pt idx="135">
                  <c:v>786000</c:v>
                </c:pt>
                <c:pt idx="136">
                  <c:v>1517.85</c:v>
                </c:pt>
                <c:pt idx="137">
                  <c:v>728.6</c:v>
                </c:pt>
                <c:pt idx="138">
                  <c:v>2560.6999999999998</c:v>
                </c:pt>
                <c:pt idx="139">
                  <c:v>105250</c:v>
                </c:pt>
                <c:pt idx="140">
                  <c:v>44284</c:v>
                </c:pt>
                <c:pt idx="141">
                  <c:v>36787</c:v>
                </c:pt>
                <c:pt idx="143">
                  <c:v>4240</c:v>
                </c:pt>
                <c:pt idx="144">
                  <c:v>3193</c:v>
                </c:pt>
              </c:numCache>
            </c:numRef>
          </c:val>
        </c:ser>
        <c:ser>
          <c:idx val="2"/>
          <c:order val="2"/>
          <c:tx>
            <c:strRef>
              <c:f>'баланс '!$E$44:$E$330</c:f>
              <c:strCache>
                <c:ptCount val="1"/>
                <c:pt idx="0">
                  <c:v>Небаланс "О т д а ч а"  потребителям ГП/ЭСО                                                  Юридичеслие потребители 1005 50 2044 0 1835 120 179 1070 18 694 3273 27 1167 0 70,50 0 0 285 10733 715 253 220 766 1137 0 414 821 451 275 280 34 918 41 297 0 623 </c:v>
                </c:pt>
              </c:strCache>
            </c:strRef>
          </c:tx>
          <c:spPr>
            <a:solidFill>
              <a:srgbClr val="FFFF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'!$E$331:$E$478</c:f>
              <c:numCache>
                <c:formatCode>General</c:formatCode>
                <c:ptCount val="148"/>
                <c:pt idx="0">
                  <c:v>188</c:v>
                </c:pt>
                <c:pt idx="1">
                  <c:v>5</c:v>
                </c:pt>
                <c:pt idx="2">
                  <c:v>100</c:v>
                </c:pt>
                <c:pt idx="4">
                  <c:v>245</c:v>
                </c:pt>
                <c:pt idx="5">
                  <c:v>386</c:v>
                </c:pt>
                <c:pt idx="6">
                  <c:v>546</c:v>
                </c:pt>
                <c:pt idx="7">
                  <c:v>976</c:v>
                </c:pt>
                <c:pt idx="8">
                  <c:v>494</c:v>
                </c:pt>
                <c:pt idx="9">
                  <c:v>251</c:v>
                </c:pt>
                <c:pt idx="10">
                  <c:v>184</c:v>
                </c:pt>
                <c:pt idx="11">
                  <c:v>90</c:v>
                </c:pt>
                <c:pt idx="12">
                  <c:v>448</c:v>
                </c:pt>
                <c:pt idx="13">
                  <c:v>364</c:v>
                </c:pt>
                <c:pt idx="14">
                  <c:v>193</c:v>
                </c:pt>
                <c:pt idx="15">
                  <c:v>184</c:v>
                </c:pt>
                <c:pt idx="16">
                  <c:v>432</c:v>
                </c:pt>
                <c:pt idx="17">
                  <c:v>211</c:v>
                </c:pt>
                <c:pt idx="18">
                  <c:v>112</c:v>
                </c:pt>
                <c:pt idx="20">
                  <c:v>563</c:v>
                </c:pt>
                <c:pt idx="21">
                  <c:v>113</c:v>
                </c:pt>
                <c:pt idx="22">
                  <c:v>190</c:v>
                </c:pt>
                <c:pt idx="23">
                  <c:v>0</c:v>
                </c:pt>
                <c:pt idx="24">
                  <c:v>175</c:v>
                </c:pt>
                <c:pt idx="25">
                  <c:v>202</c:v>
                </c:pt>
                <c:pt idx="26">
                  <c:v>150</c:v>
                </c:pt>
                <c:pt idx="27">
                  <c:v>294</c:v>
                </c:pt>
                <c:pt idx="28">
                  <c:v>163</c:v>
                </c:pt>
                <c:pt idx="29">
                  <c:v>150</c:v>
                </c:pt>
                <c:pt idx="30">
                  <c:v>0</c:v>
                </c:pt>
                <c:pt idx="31">
                  <c:v>117</c:v>
                </c:pt>
                <c:pt idx="32">
                  <c:v>150</c:v>
                </c:pt>
                <c:pt idx="33">
                  <c:v>122</c:v>
                </c:pt>
                <c:pt idx="34">
                  <c:v>269</c:v>
                </c:pt>
                <c:pt idx="35">
                  <c:v>160</c:v>
                </c:pt>
                <c:pt idx="36">
                  <c:v>301</c:v>
                </c:pt>
                <c:pt idx="37">
                  <c:v>114</c:v>
                </c:pt>
                <c:pt idx="38">
                  <c:v>271</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05">
                  <c:v>150</c:v>
                </c:pt>
                <c:pt idx="106">
                  <c:v>177</c:v>
                </c:pt>
                <c:pt idx="107">
                  <c:v>61</c:v>
                </c:pt>
                <c:pt idx="110">
                  <c:v>2757</c:v>
                </c:pt>
                <c:pt idx="111">
                  <c:v>967</c:v>
                </c:pt>
                <c:pt idx="112">
                  <c:v>212</c:v>
                </c:pt>
                <c:pt idx="113">
                  <c:v>0</c:v>
                </c:pt>
                <c:pt idx="114">
                  <c:v>338</c:v>
                </c:pt>
                <c:pt idx="115">
                  <c:v>304</c:v>
                </c:pt>
                <c:pt idx="116">
                  <c:v>521</c:v>
                </c:pt>
                <c:pt idx="117">
                  <c:v>3113</c:v>
                </c:pt>
                <c:pt idx="118">
                  <c:v>10000</c:v>
                </c:pt>
                <c:pt idx="119">
                  <c:v>4673</c:v>
                </c:pt>
                <c:pt idx="120">
                  <c:v>841</c:v>
                </c:pt>
                <c:pt idx="121">
                  <c:v>881</c:v>
                </c:pt>
                <c:pt idx="122">
                  <c:v>546</c:v>
                </c:pt>
                <c:pt idx="123">
                  <c:v>379</c:v>
                </c:pt>
                <c:pt idx="124">
                  <c:v>7457</c:v>
                </c:pt>
                <c:pt idx="125">
                  <c:v>600</c:v>
                </c:pt>
                <c:pt idx="126">
                  <c:v>776</c:v>
                </c:pt>
                <c:pt idx="127">
                  <c:v>565</c:v>
                </c:pt>
                <c:pt idx="128">
                  <c:v>217</c:v>
                </c:pt>
                <c:pt idx="129">
                  <c:v>30</c:v>
                </c:pt>
                <c:pt idx="130">
                  <c:v>782</c:v>
                </c:pt>
                <c:pt idx="131">
                  <c:v>52</c:v>
                </c:pt>
                <c:pt idx="132">
                  <c:v>489</c:v>
                </c:pt>
                <c:pt idx="133">
                  <c:v>2374</c:v>
                </c:pt>
                <c:pt idx="134">
                  <c:v>658</c:v>
                </c:pt>
                <c:pt idx="135">
                  <c:v>1000</c:v>
                </c:pt>
                <c:pt idx="136">
                  <c:v>158.1</c:v>
                </c:pt>
                <c:pt idx="137">
                  <c:v>56.35</c:v>
                </c:pt>
                <c:pt idx="138">
                  <c:v>85.5</c:v>
                </c:pt>
                <c:pt idx="139">
                  <c:v>1000</c:v>
                </c:pt>
                <c:pt idx="140">
                  <c:v>4199</c:v>
                </c:pt>
                <c:pt idx="141">
                  <c:v>2706</c:v>
                </c:pt>
                <c:pt idx="143">
                  <c:v>641</c:v>
                </c:pt>
                <c:pt idx="144">
                  <c:v>665</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2000 20 1 1 1 1 1 40 1 1 1 1 1 20 40 1 1 1 1 1 1 1 50 60 30 20 30 30 30 40 20 1 1 20 1 60 20 10 20 1 1 20 </c:v>
                </c:pt>
              </c:strCache>
            </c:strRef>
          </c:tx>
          <c:spPr>
            <a:solidFill>
              <a:srgbClr val="CCFF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'!$F$331:$F$478</c:f>
              <c:numCache>
                <c:formatCode>General</c:formatCode>
                <c:ptCount val="14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10">
                  <c:v>1</c:v>
                </c:pt>
                <c:pt idx="111">
                  <c:v>1</c:v>
                </c:pt>
                <c:pt idx="112">
                  <c:v>80</c:v>
                </c:pt>
                <c:pt idx="113">
                  <c:v>1</c:v>
                </c:pt>
                <c:pt idx="114">
                  <c:v>1</c:v>
                </c:pt>
                <c:pt idx="115">
                  <c:v>40</c:v>
                </c:pt>
                <c:pt idx="116">
                  <c:v>1</c:v>
                </c:pt>
                <c:pt idx="117">
                  <c:v>1</c:v>
                </c:pt>
                <c:pt idx="118">
                  <c:v>1</c:v>
                </c:pt>
                <c:pt idx="119">
                  <c:v>1</c:v>
                </c:pt>
                <c:pt idx="120">
                  <c:v>40</c:v>
                </c:pt>
                <c:pt idx="121">
                  <c:v>1</c:v>
                </c:pt>
                <c:pt idx="122">
                  <c:v>1</c:v>
                </c:pt>
                <c:pt idx="123">
                  <c:v>1</c:v>
                </c:pt>
                <c:pt idx="124">
                  <c:v>1</c:v>
                </c:pt>
                <c:pt idx="125">
                  <c:v>1</c:v>
                </c:pt>
                <c:pt idx="126">
                  <c:v>1</c:v>
                </c:pt>
                <c:pt idx="127">
                  <c:v>1</c:v>
                </c:pt>
                <c:pt idx="128">
                  <c:v>1</c:v>
                </c:pt>
                <c:pt idx="129">
                  <c:v>40</c:v>
                </c:pt>
                <c:pt idx="130">
                  <c:v>1</c:v>
                </c:pt>
                <c:pt idx="131">
                  <c:v>1</c:v>
                </c:pt>
                <c:pt idx="132">
                  <c:v>1</c:v>
                </c:pt>
                <c:pt idx="133">
                  <c:v>1</c:v>
                </c:pt>
                <c:pt idx="134">
                  <c:v>1</c:v>
                </c:pt>
                <c:pt idx="135">
                  <c:v>1</c:v>
                </c:pt>
                <c:pt idx="136">
                  <c:v>20</c:v>
                </c:pt>
                <c:pt idx="137">
                  <c:v>20</c:v>
                </c:pt>
                <c:pt idx="138">
                  <c:v>20</c:v>
                </c:pt>
                <c:pt idx="139">
                  <c:v>1</c:v>
                </c:pt>
                <c:pt idx="140">
                  <c:v>1</c:v>
                </c:pt>
                <c:pt idx="141">
                  <c:v>1</c:v>
                </c:pt>
                <c:pt idx="143">
                  <c:v>40</c:v>
                </c:pt>
                <c:pt idx="144">
                  <c:v>20</c:v>
                </c:pt>
              </c:numCache>
            </c:numRef>
          </c:val>
        </c:ser>
        <c:ser>
          <c:idx val="4"/>
          <c:order val="4"/>
          <c:tx>
            <c:strRef>
              <c:f>'баланс '!$G$44:$G$330</c:f>
              <c:strCache>
                <c:ptCount val="1"/>
                <c:pt idx="0">
                  <c:v>Небаланс "О т д а ч а"  потребителям ГП/ЭСО                                                  Юридичеслие потребители 1005 50 2044 0 1835 4800 179 1070 540 694 3273 27 1167 0 141000 0 0 285 10733 715 253 8800 766 1137 0 414 821 9020 11000 280 34 918 41 297</c:v>
                </c:pt>
              </c:strCache>
            </c:strRef>
          </c:tx>
          <c:spPr>
            <a:solidFill>
              <a:srgbClr val="6600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'!$G$331:$G$478</c:f>
              <c:numCache>
                <c:formatCode>General</c:formatCode>
                <c:ptCount val="148"/>
                <c:pt idx="0">
                  <c:v>188</c:v>
                </c:pt>
                <c:pt idx="1">
                  <c:v>5</c:v>
                </c:pt>
                <c:pt idx="2">
                  <c:v>100</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22520</c:v>
                </c:pt>
                <c:pt idx="21">
                  <c:v>113</c:v>
                </c:pt>
                <c:pt idx="22">
                  <c:v>190</c:v>
                </c:pt>
                <c:pt idx="23">
                  <c:v>0</c:v>
                </c:pt>
                <c:pt idx="24">
                  <c:v>175</c:v>
                </c:pt>
                <c:pt idx="25">
                  <c:v>202</c:v>
                </c:pt>
                <c:pt idx="26">
                  <c:v>150</c:v>
                </c:pt>
                <c:pt idx="27">
                  <c:v>294</c:v>
                </c:pt>
                <c:pt idx="28">
                  <c:v>163</c:v>
                </c:pt>
                <c:pt idx="29">
                  <c:v>150</c:v>
                </c:pt>
                <c:pt idx="30">
                  <c:v>0</c:v>
                </c:pt>
                <c:pt idx="31">
                  <c:v>117</c:v>
                </c:pt>
                <c:pt idx="32">
                  <c:v>6000</c:v>
                </c:pt>
                <c:pt idx="33">
                  <c:v>4880</c:v>
                </c:pt>
                <c:pt idx="34">
                  <c:v>10760</c:v>
                </c:pt>
                <c:pt idx="35">
                  <c:v>6400</c:v>
                </c:pt>
                <c:pt idx="36">
                  <c:v>12040</c:v>
                </c:pt>
                <c:pt idx="37">
                  <c:v>4560</c:v>
                </c:pt>
                <c:pt idx="38">
                  <c:v>10840</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10">
                  <c:v>2757</c:v>
                </c:pt>
                <c:pt idx="111">
                  <c:v>967</c:v>
                </c:pt>
                <c:pt idx="112">
                  <c:v>16960</c:v>
                </c:pt>
                <c:pt idx="113">
                  <c:v>0</c:v>
                </c:pt>
                <c:pt idx="114">
                  <c:v>338</c:v>
                </c:pt>
                <c:pt idx="115">
                  <c:v>12160</c:v>
                </c:pt>
                <c:pt idx="116">
                  <c:v>521</c:v>
                </c:pt>
                <c:pt idx="117">
                  <c:v>3113</c:v>
                </c:pt>
                <c:pt idx="118">
                  <c:v>10000</c:v>
                </c:pt>
                <c:pt idx="119">
                  <c:v>4673</c:v>
                </c:pt>
                <c:pt idx="120">
                  <c:v>33640</c:v>
                </c:pt>
                <c:pt idx="121">
                  <c:v>881</c:v>
                </c:pt>
                <c:pt idx="122">
                  <c:v>546</c:v>
                </c:pt>
                <c:pt idx="123">
                  <c:v>379</c:v>
                </c:pt>
                <c:pt idx="124">
                  <c:v>7457</c:v>
                </c:pt>
                <c:pt idx="125">
                  <c:v>600</c:v>
                </c:pt>
                <c:pt idx="126">
                  <c:v>776</c:v>
                </c:pt>
                <c:pt idx="127">
                  <c:v>565</c:v>
                </c:pt>
                <c:pt idx="128">
                  <c:v>217</c:v>
                </c:pt>
                <c:pt idx="129">
                  <c:v>1200</c:v>
                </c:pt>
                <c:pt idx="130">
                  <c:v>782</c:v>
                </c:pt>
                <c:pt idx="131">
                  <c:v>52</c:v>
                </c:pt>
                <c:pt idx="132">
                  <c:v>489</c:v>
                </c:pt>
                <c:pt idx="133">
                  <c:v>2374</c:v>
                </c:pt>
                <c:pt idx="134">
                  <c:v>658</c:v>
                </c:pt>
                <c:pt idx="135">
                  <c:v>1000</c:v>
                </c:pt>
                <c:pt idx="136">
                  <c:v>3162</c:v>
                </c:pt>
                <c:pt idx="137">
                  <c:v>1127</c:v>
                </c:pt>
                <c:pt idx="138">
                  <c:v>1710</c:v>
                </c:pt>
                <c:pt idx="139">
                  <c:v>1000</c:v>
                </c:pt>
                <c:pt idx="140">
                  <c:v>4199</c:v>
                </c:pt>
                <c:pt idx="141">
                  <c:v>2706</c:v>
                </c:pt>
                <c:pt idx="143">
                  <c:v>25640</c:v>
                </c:pt>
                <c:pt idx="144">
                  <c:v>13300</c:v>
                </c:pt>
                <c:pt idx="147">
                  <c:v>2659712</c:v>
                </c:pt>
              </c:numCache>
            </c:numRef>
          </c:val>
        </c:ser>
        <c:ser>
          <c:idx val="5"/>
          <c:order val="5"/>
          <c:tx>
            <c:strRef>
              <c:f>'баланс '!$H$44:$H$330</c:f>
              <c:strCache>
                <c:ptCount val="1"/>
                <c:pt idx="0">
                  <c:v>Небаланс "О т д а ч а"  потребителям ГП/ЭСО                                                  Юридичеслие потребители 10 0 20 10 0 43 8 8 18 694 0 27 0 0 141000 0 15 6 10 8 6 10 13 13 4 13 13 10 10 6 4 14 14 6 9 8 8 10 11 12 9 9 11 9 12 12 7 20 11 10 11 14</c:v>
                </c:pt>
              </c:strCache>
            </c:strRef>
          </c:tx>
          <c:spPr>
            <a:solidFill>
              <a:srgbClr val="FF8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'!$H$331:$H$478</c:f>
              <c:numCache>
                <c:formatCode>General</c:formatCode>
                <c:ptCount val="14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9</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5">
                  <c:v>12</c:v>
                </c:pt>
                <c:pt idx="106">
                  <c:v>12</c:v>
                </c:pt>
                <c:pt idx="107">
                  <c:v>8</c:v>
                </c:pt>
                <c:pt idx="110" formatCode="0">
                  <c:v>0</c:v>
                </c:pt>
                <c:pt idx="111" formatCode="0">
                  <c:v>38</c:v>
                </c:pt>
                <c:pt idx="112" formatCode="0">
                  <c:v>672</c:v>
                </c:pt>
                <c:pt idx="113" formatCode="0">
                  <c:v>0</c:v>
                </c:pt>
                <c:pt idx="114" formatCode="0">
                  <c:v>0</c:v>
                </c:pt>
                <c:pt idx="116" formatCode="0">
                  <c:v>4</c:v>
                </c:pt>
                <c:pt idx="118" formatCode="0">
                  <c:v>10</c:v>
                </c:pt>
                <c:pt idx="119" formatCode="0">
                  <c:v>0</c:v>
                </c:pt>
                <c:pt idx="120" formatCode="0">
                  <c:v>61</c:v>
                </c:pt>
                <c:pt idx="121" formatCode="0">
                  <c:v>10</c:v>
                </c:pt>
                <c:pt idx="122" formatCode="0">
                  <c:v>10</c:v>
                </c:pt>
                <c:pt idx="123" formatCode="0">
                  <c:v>10</c:v>
                </c:pt>
                <c:pt idx="124" formatCode="0">
                  <c:v>300</c:v>
                </c:pt>
                <c:pt idx="127" formatCode="0">
                  <c:v>0</c:v>
                </c:pt>
                <c:pt idx="128" formatCode="0">
                  <c:v>9</c:v>
                </c:pt>
                <c:pt idx="129" formatCode="0">
                  <c:v>13</c:v>
                </c:pt>
                <c:pt idx="132" formatCode="0">
                  <c:v>0</c:v>
                </c:pt>
                <c:pt idx="133" formatCode="0">
                  <c:v>0</c:v>
                </c:pt>
                <c:pt idx="134" formatCode="0">
                  <c:v>16</c:v>
                </c:pt>
                <c:pt idx="135" formatCode="0">
                  <c:v>10</c:v>
                </c:pt>
                <c:pt idx="136" formatCode="0">
                  <c:v>284</c:v>
                </c:pt>
                <c:pt idx="137" formatCode="0">
                  <c:v>72</c:v>
                </c:pt>
                <c:pt idx="138" formatCode="0">
                  <c:v>45</c:v>
                </c:pt>
                <c:pt idx="139" formatCode="0">
                  <c:v>0</c:v>
                </c:pt>
                <c:pt idx="140" formatCode="0">
                  <c:v>14</c:v>
                </c:pt>
                <c:pt idx="141" formatCode="0">
                  <c:v>45</c:v>
                </c:pt>
                <c:pt idx="143" formatCode="0">
                  <c:v>8</c:v>
                </c:pt>
                <c:pt idx="144">
                  <c:v>0</c:v>
                </c:pt>
                <c:pt idx="147">
                  <c:v>15805.2</c:v>
                </c:pt>
              </c:numCache>
            </c:numRef>
          </c:val>
        </c:ser>
        <c:ser>
          <c:idx val="6"/>
          <c:order val="6"/>
          <c:tx>
            <c:strRef>
              <c:f>'баланс '!$I$44:$I$330</c:f>
              <c:strCache>
                <c:ptCount val="1"/>
                <c:pt idx="0">
                  <c:v>132715 1015 50 2064 10 1835 4843 187 1078 558 694 3273 54 1167 0 141000 0 15 291 10743 723 259 8810 779 1150 4 427 834 9030 11010 286 38 932 55 303 9 631 3158 3190 3461 4032 2499 1179 1541 6089 1172 850 867 9600 3323 10150 3311 5714 0 894 286 2113 913 509</c:v>
                </c:pt>
              </c:strCache>
            </c:strRef>
          </c:tx>
          <c:spPr>
            <a:solidFill>
              <a:srgbClr val="0066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'!$I$331:$I$478</c:f>
              <c:numCache>
                <c:formatCode>General</c:formatCode>
                <c:ptCount val="148"/>
                <c:pt idx="0">
                  <c:v>192</c:v>
                </c:pt>
                <c:pt idx="1">
                  <c:v>10</c:v>
                </c:pt>
                <c:pt idx="2">
                  <c:v>104</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22600</c:v>
                </c:pt>
                <c:pt idx="21">
                  <c:v>116</c:v>
                </c:pt>
                <c:pt idx="22">
                  <c:v>197</c:v>
                </c:pt>
                <c:pt idx="23">
                  <c:v>0</c:v>
                </c:pt>
                <c:pt idx="24">
                  <c:v>7014</c:v>
                </c:pt>
                <c:pt idx="25">
                  <c:v>8088</c:v>
                </c:pt>
                <c:pt idx="26">
                  <c:v>6008</c:v>
                </c:pt>
                <c:pt idx="27">
                  <c:v>5880</c:v>
                </c:pt>
                <c:pt idx="28">
                  <c:v>6520</c:v>
                </c:pt>
                <c:pt idx="29">
                  <c:v>6000</c:v>
                </c:pt>
                <c:pt idx="30">
                  <c:v>16</c:v>
                </c:pt>
                <c:pt idx="31">
                  <c:v>4688</c:v>
                </c:pt>
                <c:pt idx="32">
                  <c:v>6007</c:v>
                </c:pt>
                <c:pt idx="33">
                  <c:v>4887</c:v>
                </c:pt>
                <c:pt idx="34">
                  <c:v>10767</c:v>
                </c:pt>
                <c:pt idx="35">
                  <c:v>6403</c:v>
                </c:pt>
                <c:pt idx="36">
                  <c:v>12040</c:v>
                </c:pt>
                <c:pt idx="37">
                  <c:v>4560</c:v>
                </c:pt>
                <c:pt idx="38">
                  <c:v>10873</c:v>
                </c:pt>
                <c:pt idx="40">
                  <c:v>29</c:v>
                </c:pt>
                <c:pt idx="41">
                  <c:v>140</c:v>
                </c:pt>
                <c:pt idx="42">
                  <c:v>278</c:v>
                </c:pt>
                <c:pt idx="43">
                  <c:v>32</c:v>
                </c:pt>
                <c:pt idx="44">
                  <c:v>202</c:v>
                </c:pt>
                <c:pt idx="45">
                  <c:v>10</c:v>
                </c:pt>
                <c:pt idx="46">
                  <c:v>107</c:v>
                </c:pt>
                <c:pt idx="47">
                  <c:v>810</c:v>
                </c:pt>
                <c:pt idx="48">
                  <c:v>914</c:v>
                </c:pt>
                <c:pt idx="49">
                  <c:v>4</c:v>
                </c:pt>
                <c:pt idx="50">
                  <c:v>581</c:v>
                </c:pt>
                <c:pt idx="51">
                  <c:v>221</c:v>
                </c:pt>
                <c:pt idx="52">
                  <c:v>2400</c:v>
                </c:pt>
                <c:pt idx="53">
                  <c:v>1029</c:v>
                </c:pt>
                <c:pt idx="54">
                  <c:v>128</c:v>
                </c:pt>
                <c:pt idx="55">
                  <c:v>334</c:v>
                </c:pt>
                <c:pt idx="56">
                  <c:v>530</c:v>
                </c:pt>
                <c:pt idx="57">
                  <c:v>586</c:v>
                </c:pt>
                <c:pt idx="58">
                  <c:v>638</c:v>
                </c:pt>
                <c:pt idx="59">
                  <c:v>322</c:v>
                </c:pt>
                <c:pt idx="60">
                  <c:v>286</c:v>
                </c:pt>
                <c:pt idx="61">
                  <c:v>96</c:v>
                </c:pt>
                <c:pt idx="62">
                  <c:v>348</c:v>
                </c:pt>
                <c:pt idx="63">
                  <c:v>142</c:v>
                </c:pt>
                <c:pt idx="64">
                  <c:v>52</c:v>
                </c:pt>
                <c:pt idx="65">
                  <c:v>254</c:v>
                </c:pt>
                <c:pt idx="66">
                  <c:v>25</c:v>
                </c:pt>
                <c:pt idx="67">
                  <c:v>26</c:v>
                </c:pt>
                <c:pt idx="68">
                  <c:v>7</c:v>
                </c:pt>
                <c:pt idx="69">
                  <c:v>358</c:v>
                </c:pt>
                <c:pt idx="70">
                  <c:v>0</c:v>
                </c:pt>
                <c:pt idx="71">
                  <c:v>10</c:v>
                </c:pt>
                <c:pt idx="72">
                  <c:v>290</c:v>
                </c:pt>
                <c:pt idx="73">
                  <c:v>77</c:v>
                </c:pt>
                <c:pt idx="74">
                  <c:v>200</c:v>
                </c:pt>
                <c:pt idx="75">
                  <c:v>1166</c:v>
                </c:pt>
                <c:pt idx="76">
                  <c:v>333</c:v>
                </c:pt>
                <c:pt idx="77">
                  <c:v>0</c:v>
                </c:pt>
                <c:pt idx="78">
                  <c:v>561</c:v>
                </c:pt>
                <c:pt idx="79">
                  <c:v>47</c:v>
                </c:pt>
                <c:pt idx="80">
                  <c:v>19</c:v>
                </c:pt>
                <c:pt idx="81">
                  <c:v>38</c:v>
                </c:pt>
                <c:pt idx="82">
                  <c:v>563</c:v>
                </c:pt>
                <c:pt idx="83">
                  <c:v>506</c:v>
                </c:pt>
                <c:pt idx="84">
                  <c:v>232</c:v>
                </c:pt>
                <c:pt idx="86">
                  <c:v>130</c:v>
                </c:pt>
                <c:pt idx="87">
                  <c:v>946</c:v>
                </c:pt>
                <c:pt idx="88">
                  <c:v>4678</c:v>
                </c:pt>
                <c:pt idx="89">
                  <c:v>164</c:v>
                </c:pt>
                <c:pt idx="90">
                  <c:v>299</c:v>
                </c:pt>
                <c:pt idx="91">
                  <c:v>251</c:v>
                </c:pt>
                <c:pt idx="92">
                  <c:v>256</c:v>
                </c:pt>
                <c:pt idx="93">
                  <c:v>120</c:v>
                </c:pt>
                <c:pt idx="94">
                  <c:v>7</c:v>
                </c:pt>
                <c:pt idx="95">
                  <c:v>104</c:v>
                </c:pt>
                <c:pt idx="96">
                  <c:v>480</c:v>
                </c:pt>
                <c:pt idx="97">
                  <c:v>958</c:v>
                </c:pt>
                <c:pt idx="98">
                  <c:v>189</c:v>
                </c:pt>
                <c:pt idx="99">
                  <c:v>4014</c:v>
                </c:pt>
                <c:pt idx="100">
                  <c:v>424</c:v>
                </c:pt>
                <c:pt idx="101">
                  <c:v>38</c:v>
                </c:pt>
                <c:pt idx="102">
                  <c:v>6</c:v>
                </c:pt>
                <c:pt idx="103">
                  <c:v>7377</c:v>
                </c:pt>
                <c:pt idx="104">
                  <c:v>1279.0999999999999</c:v>
                </c:pt>
                <c:pt idx="105">
                  <c:v>162</c:v>
                </c:pt>
                <c:pt idx="106">
                  <c:v>189</c:v>
                </c:pt>
                <c:pt idx="107">
                  <c:v>69</c:v>
                </c:pt>
                <c:pt idx="110">
                  <c:v>2757</c:v>
                </c:pt>
                <c:pt idx="111">
                  <c:v>1005</c:v>
                </c:pt>
                <c:pt idx="112">
                  <c:v>17632</c:v>
                </c:pt>
                <c:pt idx="113">
                  <c:v>0</c:v>
                </c:pt>
                <c:pt idx="114">
                  <c:v>338</c:v>
                </c:pt>
                <c:pt idx="115">
                  <c:v>12160</c:v>
                </c:pt>
                <c:pt idx="116">
                  <c:v>525</c:v>
                </c:pt>
                <c:pt idx="117">
                  <c:v>3113</c:v>
                </c:pt>
                <c:pt idx="118">
                  <c:v>10010</c:v>
                </c:pt>
                <c:pt idx="119">
                  <c:v>4673</c:v>
                </c:pt>
                <c:pt idx="120">
                  <c:v>33701</c:v>
                </c:pt>
                <c:pt idx="121">
                  <c:v>891</c:v>
                </c:pt>
                <c:pt idx="122">
                  <c:v>556</c:v>
                </c:pt>
                <c:pt idx="123">
                  <c:v>389</c:v>
                </c:pt>
                <c:pt idx="124">
                  <c:v>7757</c:v>
                </c:pt>
                <c:pt idx="125">
                  <c:v>600</c:v>
                </c:pt>
                <c:pt idx="126">
                  <c:v>776</c:v>
                </c:pt>
                <c:pt idx="127">
                  <c:v>565</c:v>
                </c:pt>
                <c:pt idx="128">
                  <c:v>226</c:v>
                </c:pt>
                <c:pt idx="129">
                  <c:v>1213</c:v>
                </c:pt>
                <c:pt idx="130">
                  <c:v>782</c:v>
                </c:pt>
                <c:pt idx="131">
                  <c:v>52</c:v>
                </c:pt>
                <c:pt idx="132">
                  <c:v>489</c:v>
                </c:pt>
                <c:pt idx="133">
                  <c:v>2374</c:v>
                </c:pt>
                <c:pt idx="134">
                  <c:v>674</c:v>
                </c:pt>
                <c:pt idx="135">
                  <c:v>1010</c:v>
                </c:pt>
                <c:pt idx="136">
                  <c:v>3446</c:v>
                </c:pt>
                <c:pt idx="137">
                  <c:v>1199</c:v>
                </c:pt>
                <c:pt idx="138">
                  <c:v>1755</c:v>
                </c:pt>
                <c:pt idx="139">
                  <c:v>1000</c:v>
                </c:pt>
                <c:pt idx="140">
                  <c:v>4213</c:v>
                </c:pt>
                <c:pt idx="141">
                  <c:v>2751</c:v>
                </c:pt>
                <c:pt idx="143">
                  <c:v>25648</c:v>
                </c:pt>
                <c:pt idx="144">
                  <c:v>13300</c:v>
                </c:pt>
                <c:pt idx="147">
                  <c:v>2888278.2</c:v>
                </c:pt>
              </c:numCache>
            </c:numRef>
          </c:val>
        </c:ser>
        <c:ser>
          <c:idx val="7"/>
          <c:order val="7"/>
          <c:tx>
            <c:strRef>
              <c:f>'баланс '!$J$44:$J$330</c:f>
              <c:strCache>
                <c:ptCount val="1"/>
                <c:pt idx="0">
                  <c:v>132715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c:v>
                </c:pt>
              </c:strCache>
            </c:strRef>
          </c:tx>
          <c:spPr>
            <a:solidFill>
              <a:srgbClr val="CCCC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'!$J$331:$J$478</c:f>
              <c:numCache>
                <c:formatCode>0.00</c:formatCode>
                <c:ptCount val="14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1">
                  <c:v>0</c:v>
                </c:pt>
                <c:pt idx="132">
                  <c:v>0</c:v>
                </c:pt>
                <c:pt idx="133">
                  <c:v>0</c:v>
                </c:pt>
                <c:pt idx="134">
                  <c:v>0</c:v>
                </c:pt>
                <c:pt idx="135">
                  <c:v>0</c:v>
                </c:pt>
                <c:pt idx="136">
                  <c:v>0</c:v>
                </c:pt>
                <c:pt idx="137">
                  <c:v>0</c:v>
                </c:pt>
                <c:pt idx="138">
                  <c:v>0</c:v>
                </c:pt>
                <c:pt idx="139">
                  <c:v>0</c:v>
                </c:pt>
                <c:pt idx="140">
                  <c:v>0</c:v>
                </c:pt>
                <c:pt idx="141">
                  <c:v>0</c:v>
                </c:pt>
                <c:pt idx="143">
                  <c:v>0</c:v>
                </c:pt>
                <c:pt idx="144" formatCode="General">
                  <c:v>0</c:v>
                </c:pt>
              </c:numCache>
            </c:numRef>
          </c:val>
        </c:ser>
        <c:ser>
          <c:idx val="8"/>
          <c:order val="8"/>
          <c:tx>
            <c:strRef>
              <c:f>'баланс '!$K$44:$K$330</c:f>
              <c:strCache>
                <c:ptCount val="1"/>
                <c:pt idx="0">
                  <c:v>132715 НН НН НН НН НН НН НН НН НН НН НН НН НН СН СН СН СН СН НН НН НН НН НН НН НН НН НН НН НН НН НН НН НН НН *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'!$K$331:$K$478</c:f>
              <c:numCache>
                <c:formatCode>0.00</c:formatCode>
                <c:ptCount val="148"/>
                <c:pt idx="49">
                  <c:v>0</c:v>
                </c:pt>
                <c:pt idx="71">
                  <c:v>0</c:v>
                </c:pt>
                <c:pt idx="94">
                  <c:v>0</c:v>
                </c:pt>
              </c:numCache>
            </c:numRef>
          </c:val>
        </c:ser>
        <c:ser>
          <c:idx val="9"/>
          <c:order val="9"/>
          <c:tx>
            <c:strRef>
              <c:f>'баланс '!$L$44:$L$330</c:f>
              <c:strCache>
                <c:ptCount val="1"/>
                <c:pt idx="0">
                  <c:v>132715 2808856 573424 11075079008067 603580602913874 2823728 907205000053 227572 316780 554214 48077184 48099096 48080538 851780602120110 8656022,003296 8656021000358 525904 1000181874 61806286 0851780602167696 851780602221497 45348 851580501136478 919206</c:v>
                </c:pt>
              </c:strCache>
            </c:strRef>
          </c:tx>
          <c:spPr>
            <a:solidFill>
              <a:srgbClr val="FF00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'!$L$331:$L$478</c:f>
              <c:numCache>
                <c:formatCode>0</c:formatCode>
                <c:ptCount val="14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5">
                  <c:v>11075078012392</c:v>
                </c:pt>
                <c:pt idx="106">
                  <c:v>301957</c:v>
                </c:pt>
                <c:pt idx="107">
                  <c:v>23553</c:v>
                </c:pt>
                <c:pt idx="110" formatCode="General">
                  <c:v>21272</c:v>
                </c:pt>
                <c:pt idx="111" formatCode="General">
                  <c:v>6812964</c:v>
                </c:pt>
                <c:pt idx="112">
                  <c:v>8840061000254</c:v>
                </c:pt>
                <c:pt idx="113">
                  <c:v>747980100749372</c:v>
                </c:pt>
                <c:pt idx="114" formatCode="General">
                  <c:v>780793</c:v>
                </c:pt>
                <c:pt idx="115" formatCode="General">
                  <c:v>865601</c:v>
                </c:pt>
                <c:pt idx="116">
                  <c:v>603580809714854</c:v>
                </c:pt>
                <c:pt idx="117" formatCode="General">
                  <c:v>261153</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formatCode="@">
                  <c:v>0</c:v>
                </c:pt>
                <c:pt idx="129" formatCode="@">
                  <c:v>0</c:v>
                </c:pt>
                <c:pt idx="130">
                  <c:v>7791070058365</c:v>
                </c:pt>
                <c:pt idx="131" formatCode="General">
                  <c:v>806160</c:v>
                </c:pt>
                <c:pt idx="132" formatCode="General">
                  <c:v>11122366</c:v>
                </c:pt>
                <c:pt idx="133">
                  <c:v>8841074003236</c:v>
                </c:pt>
                <c:pt idx="134">
                  <c:v>7129027023696</c:v>
                </c:pt>
                <c:pt idx="135">
                  <c:v>357217</c:v>
                </c:pt>
                <c:pt idx="136">
                  <c:v>13161960</c:v>
                </c:pt>
                <c:pt idx="137">
                  <c:v>13161960</c:v>
                </c:pt>
                <c:pt idx="138">
                  <c:v>13161960</c:v>
                </c:pt>
                <c:pt idx="139">
                  <c:v>65805705</c:v>
                </c:pt>
                <c:pt idx="140">
                  <c:v>11071072003555</c:v>
                </c:pt>
                <c:pt idx="141">
                  <c:v>10751066004366</c:v>
                </c:pt>
                <c:pt idx="143">
                  <c:v>9186069001213</c:v>
                </c:pt>
                <c:pt idx="144">
                  <c:v>13095074</c:v>
                </c:pt>
              </c:numCache>
            </c:numRef>
          </c:val>
        </c:ser>
        <c:axId val="83362560"/>
        <c:axId val="83364096"/>
      </c:barChart>
      <c:catAx>
        <c:axId val="83362560"/>
        <c:scaling>
          <c:orientation val="minMax"/>
        </c:scaling>
        <c:axPos val="b"/>
        <c:numFmt formatCode="@" sourceLinked="1"/>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3364096"/>
        <c:crosses val="autoZero"/>
        <c:auto val="1"/>
        <c:lblAlgn val="ctr"/>
        <c:lblOffset val="100"/>
        <c:tickLblSkip val="4"/>
        <c:tickMarkSkip val="1"/>
      </c:catAx>
      <c:valAx>
        <c:axId val="83364096"/>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3362560"/>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lang val="ru-RU"/>
  <c:chart>
    <c:plotArea>
      <c:layout>
        <c:manualLayout>
          <c:layoutTarget val="inner"/>
          <c:xMode val="edge"/>
          <c:yMode val="edge"/>
          <c:x val="9.5139607032057927E-2"/>
          <c:y val="4.7863247863249934E-2"/>
          <c:w val="0.55222337125129251"/>
          <c:h val="0.36752136752136788"/>
        </c:manualLayout>
      </c:layout>
      <c:barChart>
        <c:barDir val="col"/>
        <c:grouping val="clustered"/>
        <c:ser>
          <c:idx val="0"/>
          <c:order val="0"/>
          <c:tx>
            <c:strRef>
              <c:f>'баланс '!$C$44:$C$330</c:f>
              <c:strCache>
                <c:ptCount val="1"/>
                <c:pt idx="0">
                  <c:v>Небаланс "О т д а ч а"  потребителям ГП/ЭСО                                                  Юридичеслие потребители 381859 32709 2597 217 341996 1724 47230 77765 4035 51888 379157 11022 145192 0 4636,84 17814 3552 7359 725086 70490 15206 15108 13216 1326</c:v>
                </c:pt>
              </c:strCache>
            </c:strRef>
          </c:tx>
          <c:spPr>
            <a:solidFill>
              <a:srgbClr val="9999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'!$C$331:$C$478</c:f>
              <c:numCache>
                <c:formatCode>General</c:formatCode>
                <c:ptCount val="148"/>
                <c:pt idx="0">
                  <c:v>5432</c:v>
                </c:pt>
                <c:pt idx="1">
                  <c:v>5516</c:v>
                </c:pt>
                <c:pt idx="2">
                  <c:v>12962</c:v>
                </c:pt>
                <c:pt idx="4">
                  <c:v>28601</c:v>
                </c:pt>
                <c:pt idx="5">
                  <c:v>56639</c:v>
                </c:pt>
                <c:pt idx="6">
                  <c:v>47896</c:v>
                </c:pt>
                <c:pt idx="7">
                  <c:v>97210</c:v>
                </c:pt>
                <c:pt idx="8">
                  <c:v>44682</c:v>
                </c:pt>
                <c:pt idx="9">
                  <c:v>32636</c:v>
                </c:pt>
                <c:pt idx="10">
                  <c:v>20795</c:v>
                </c:pt>
                <c:pt idx="11">
                  <c:v>9833</c:v>
                </c:pt>
                <c:pt idx="12">
                  <c:v>43282</c:v>
                </c:pt>
                <c:pt idx="13">
                  <c:v>38604</c:v>
                </c:pt>
                <c:pt idx="14">
                  <c:v>25618</c:v>
                </c:pt>
                <c:pt idx="15">
                  <c:v>21722</c:v>
                </c:pt>
                <c:pt idx="16">
                  <c:v>39908</c:v>
                </c:pt>
                <c:pt idx="17">
                  <c:v>18620</c:v>
                </c:pt>
                <c:pt idx="18">
                  <c:v>24078</c:v>
                </c:pt>
                <c:pt idx="20">
                  <c:v>26958.6</c:v>
                </c:pt>
                <c:pt idx="21">
                  <c:v>8940</c:v>
                </c:pt>
                <c:pt idx="22">
                  <c:v>36878</c:v>
                </c:pt>
                <c:pt idx="23">
                  <c:v>3910</c:v>
                </c:pt>
                <c:pt idx="24">
                  <c:v>17669</c:v>
                </c:pt>
                <c:pt idx="25">
                  <c:v>23381</c:v>
                </c:pt>
                <c:pt idx="26">
                  <c:v>26673</c:v>
                </c:pt>
                <c:pt idx="27">
                  <c:v>3221</c:v>
                </c:pt>
                <c:pt idx="28">
                  <c:v>129</c:v>
                </c:pt>
                <c:pt idx="29">
                  <c:v>103</c:v>
                </c:pt>
                <c:pt idx="30">
                  <c:v>17205</c:v>
                </c:pt>
                <c:pt idx="31">
                  <c:v>19189</c:v>
                </c:pt>
                <c:pt idx="32">
                  <c:v>27263</c:v>
                </c:pt>
                <c:pt idx="33">
                  <c:v>23223</c:v>
                </c:pt>
                <c:pt idx="34">
                  <c:v>34940</c:v>
                </c:pt>
                <c:pt idx="35">
                  <c:v>25781</c:v>
                </c:pt>
                <c:pt idx="36">
                  <c:v>21971</c:v>
                </c:pt>
                <c:pt idx="37">
                  <c:v>25285</c:v>
                </c:pt>
                <c:pt idx="38">
                  <c:v>44671</c:v>
                </c:pt>
                <c:pt idx="40">
                  <c:v>3390</c:v>
                </c:pt>
                <c:pt idx="41">
                  <c:v>18842</c:v>
                </c:pt>
                <c:pt idx="42">
                  <c:v>59395</c:v>
                </c:pt>
                <c:pt idx="43">
                  <c:v>5630</c:v>
                </c:pt>
                <c:pt idx="44">
                  <c:v>16805</c:v>
                </c:pt>
                <c:pt idx="45">
                  <c:v>12063</c:v>
                </c:pt>
                <c:pt idx="46">
                  <c:v>385</c:v>
                </c:pt>
                <c:pt idx="47">
                  <c:v>28462</c:v>
                </c:pt>
                <c:pt idx="48">
                  <c:v>29900</c:v>
                </c:pt>
                <c:pt idx="49">
                  <c:v>15631</c:v>
                </c:pt>
                <c:pt idx="50">
                  <c:v>27720</c:v>
                </c:pt>
                <c:pt idx="51">
                  <c:v>1492</c:v>
                </c:pt>
                <c:pt idx="52">
                  <c:v>73389</c:v>
                </c:pt>
                <c:pt idx="53">
                  <c:v>93130</c:v>
                </c:pt>
                <c:pt idx="54">
                  <c:v>15061</c:v>
                </c:pt>
                <c:pt idx="55">
                  <c:v>7880</c:v>
                </c:pt>
                <c:pt idx="56">
                  <c:v>2696</c:v>
                </c:pt>
                <c:pt idx="57">
                  <c:v>7077</c:v>
                </c:pt>
                <c:pt idx="58">
                  <c:v>84909</c:v>
                </c:pt>
                <c:pt idx="59">
                  <c:v>30688</c:v>
                </c:pt>
                <c:pt idx="60">
                  <c:v>47735</c:v>
                </c:pt>
                <c:pt idx="61">
                  <c:v>22203</c:v>
                </c:pt>
                <c:pt idx="62">
                  <c:v>800</c:v>
                </c:pt>
                <c:pt idx="63">
                  <c:v>9100</c:v>
                </c:pt>
                <c:pt idx="64">
                  <c:v>788</c:v>
                </c:pt>
                <c:pt idx="65">
                  <c:v>8704</c:v>
                </c:pt>
                <c:pt idx="66">
                  <c:v>9805</c:v>
                </c:pt>
                <c:pt idx="67">
                  <c:v>10340</c:v>
                </c:pt>
                <c:pt idx="68">
                  <c:v>5133</c:v>
                </c:pt>
                <c:pt idx="69">
                  <c:v>27280</c:v>
                </c:pt>
                <c:pt idx="70">
                  <c:v>2860</c:v>
                </c:pt>
                <c:pt idx="71">
                  <c:v>72</c:v>
                </c:pt>
                <c:pt idx="72">
                  <c:v>8118</c:v>
                </c:pt>
                <c:pt idx="73">
                  <c:v>8740</c:v>
                </c:pt>
                <c:pt idx="74">
                  <c:v>5300</c:v>
                </c:pt>
                <c:pt idx="75">
                  <c:v>29620</c:v>
                </c:pt>
                <c:pt idx="76">
                  <c:v>27688</c:v>
                </c:pt>
                <c:pt idx="77">
                  <c:v>4754</c:v>
                </c:pt>
                <c:pt idx="78">
                  <c:v>73239</c:v>
                </c:pt>
                <c:pt idx="79">
                  <c:v>6654</c:v>
                </c:pt>
                <c:pt idx="80">
                  <c:v>34747</c:v>
                </c:pt>
                <c:pt idx="81">
                  <c:v>4390</c:v>
                </c:pt>
                <c:pt idx="82">
                  <c:v>22833</c:v>
                </c:pt>
                <c:pt idx="83">
                  <c:v>19713</c:v>
                </c:pt>
                <c:pt idx="84">
                  <c:v>3050</c:v>
                </c:pt>
                <c:pt idx="86">
                  <c:v>34987</c:v>
                </c:pt>
                <c:pt idx="87">
                  <c:v>80473</c:v>
                </c:pt>
                <c:pt idx="88">
                  <c:v>7329</c:v>
                </c:pt>
                <c:pt idx="89">
                  <c:v>3320</c:v>
                </c:pt>
                <c:pt idx="90">
                  <c:v>23913</c:v>
                </c:pt>
                <c:pt idx="91">
                  <c:v>10336</c:v>
                </c:pt>
                <c:pt idx="92">
                  <c:v>21424</c:v>
                </c:pt>
                <c:pt idx="93">
                  <c:v>30134</c:v>
                </c:pt>
                <c:pt idx="94">
                  <c:v>5</c:v>
                </c:pt>
                <c:pt idx="95">
                  <c:v>2310</c:v>
                </c:pt>
                <c:pt idx="96">
                  <c:v>13846</c:v>
                </c:pt>
                <c:pt idx="97">
                  <c:v>542</c:v>
                </c:pt>
                <c:pt idx="98">
                  <c:v>1082</c:v>
                </c:pt>
                <c:pt idx="99">
                  <c:v>56933</c:v>
                </c:pt>
                <c:pt idx="100">
                  <c:v>289</c:v>
                </c:pt>
                <c:pt idx="101">
                  <c:v>5193</c:v>
                </c:pt>
                <c:pt idx="102">
                  <c:v>136</c:v>
                </c:pt>
                <c:pt idx="103">
                  <c:v>224793</c:v>
                </c:pt>
                <c:pt idx="104">
                  <c:v>229412</c:v>
                </c:pt>
                <c:pt idx="105">
                  <c:v>1</c:v>
                </c:pt>
                <c:pt idx="106">
                  <c:v>2</c:v>
                </c:pt>
                <c:pt idx="107">
                  <c:v>19879</c:v>
                </c:pt>
                <c:pt idx="110">
                  <c:v>106852</c:v>
                </c:pt>
                <c:pt idx="111">
                  <c:v>20448</c:v>
                </c:pt>
                <c:pt idx="112">
                  <c:v>5933</c:v>
                </c:pt>
                <c:pt idx="113">
                  <c:v>55834</c:v>
                </c:pt>
                <c:pt idx="114" formatCode="0">
                  <c:v>26732</c:v>
                </c:pt>
                <c:pt idx="115">
                  <c:v>15021</c:v>
                </c:pt>
                <c:pt idx="116">
                  <c:v>18568</c:v>
                </c:pt>
                <c:pt idx="117" formatCode="0">
                  <c:v>251669</c:v>
                </c:pt>
                <c:pt idx="118" formatCode="0">
                  <c:v>45737</c:v>
                </c:pt>
                <c:pt idx="119" formatCode="0">
                  <c:v>380431</c:v>
                </c:pt>
                <c:pt idx="120" formatCode="0">
                  <c:v>28769</c:v>
                </c:pt>
                <c:pt idx="121" formatCode="0">
                  <c:v>101220</c:v>
                </c:pt>
                <c:pt idx="122" formatCode="0">
                  <c:v>36492</c:v>
                </c:pt>
                <c:pt idx="123" formatCode="0">
                  <c:v>36678</c:v>
                </c:pt>
                <c:pt idx="124" formatCode="0">
                  <c:v>243625</c:v>
                </c:pt>
                <c:pt idx="125" formatCode="0">
                  <c:v>31906</c:v>
                </c:pt>
                <c:pt idx="126" formatCode="0">
                  <c:v>67519</c:v>
                </c:pt>
                <c:pt idx="127" formatCode="0">
                  <c:v>32993</c:v>
                </c:pt>
                <c:pt idx="128" formatCode="0">
                  <c:v>9221</c:v>
                </c:pt>
                <c:pt idx="129" formatCode="0">
                  <c:v>2920</c:v>
                </c:pt>
                <c:pt idx="130">
                  <c:v>161065</c:v>
                </c:pt>
                <c:pt idx="131">
                  <c:v>84915</c:v>
                </c:pt>
                <c:pt idx="132">
                  <c:v>47812</c:v>
                </c:pt>
                <c:pt idx="133">
                  <c:v>0</c:v>
                </c:pt>
                <c:pt idx="134">
                  <c:v>21950</c:v>
                </c:pt>
                <c:pt idx="135">
                  <c:v>785000</c:v>
                </c:pt>
                <c:pt idx="136">
                  <c:v>1359.75</c:v>
                </c:pt>
                <c:pt idx="137">
                  <c:v>672.25</c:v>
                </c:pt>
                <c:pt idx="138">
                  <c:v>2475.1999999999998</c:v>
                </c:pt>
                <c:pt idx="139">
                  <c:v>104250</c:v>
                </c:pt>
                <c:pt idx="140">
                  <c:v>40085</c:v>
                </c:pt>
                <c:pt idx="141">
                  <c:v>34081</c:v>
                </c:pt>
                <c:pt idx="143">
                  <c:v>3599</c:v>
                </c:pt>
                <c:pt idx="144">
                  <c:v>2528</c:v>
                </c:pt>
              </c:numCache>
            </c:numRef>
          </c:val>
        </c:ser>
        <c:ser>
          <c:idx val="1"/>
          <c:order val="1"/>
          <c:tx>
            <c:strRef>
              <c:f>'баланс '!$D$44:$D$330</c:f>
              <c:strCache>
                <c:ptCount val="1"/>
                <c:pt idx="0">
                  <c:v>Небаланс "О т д а ч а"  потребителям ГП/ЭСО                                                  Юридичеслие потребители 382864 32759 4641 217 343831 1844 47409 78835 4053 52582 382430 11049 146359 0 4707,34 17814 3552 7644 735819 71205 15459 15328 13982 1440</c:v>
                </c:pt>
              </c:strCache>
            </c:strRef>
          </c:tx>
          <c:spPr>
            <a:solidFill>
              <a:srgbClr val="9933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'!$D$331:$D$478</c:f>
              <c:numCache>
                <c:formatCode>General</c:formatCode>
                <c:ptCount val="148"/>
                <c:pt idx="0">
                  <c:v>5620</c:v>
                </c:pt>
                <c:pt idx="1">
                  <c:v>5521</c:v>
                </c:pt>
                <c:pt idx="2">
                  <c:v>13062</c:v>
                </c:pt>
                <c:pt idx="4">
                  <c:v>28846</c:v>
                </c:pt>
                <c:pt idx="5">
                  <c:v>57025</c:v>
                </c:pt>
                <c:pt idx="6">
                  <c:v>48442</c:v>
                </c:pt>
                <c:pt idx="7">
                  <c:v>98186</c:v>
                </c:pt>
                <c:pt idx="8">
                  <c:v>45176</c:v>
                </c:pt>
                <c:pt idx="9">
                  <c:v>32887</c:v>
                </c:pt>
                <c:pt idx="10">
                  <c:v>20979</c:v>
                </c:pt>
                <c:pt idx="11">
                  <c:v>9923</c:v>
                </c:pt>
                <c:pt idx="12">
                  <c:v>43730</c:v>
                </c:pt>
                <c:pt idx="13">
                  <c:v>38968</c:v>
                </c:pt>
                <c:pt idx="14">
                  <c:v>25811</c:v>
                </c:pt>
                <c:pt idx="15">
                  <c:v>21906</c:v>
                </c:pt>
                <c:pt idx="16">
                  <c:v>40340</c:v>
                </c:pt>
                <c:pt idx="17">
                  <c:v>18831</c:v>
                </c:pt>
                <c:pt idx="18">
                  <c:v>24190</c:v>
                </c:pt>
                <c:pt idx="20">
                  <c:v>27521.599999999999</c:v>
                </c:pt>
                <c:pt idx="21">
                  <c:v>9053</c:v>
                </c:pt>
                <c:pt idx="22">
                  <c:v>37068</c:v>
                </c:pt>
                <c:pt idx="23">
                  <c:v>3910</c:v>
                </c:pt>
                <c:pt idx="24">
                  <c:v>17844</c:v>
                </c:pt>
                <c:pt idx="25">
                  <c:v>23583</c:v>
                </c:pt>
                <c:pt idx="26">
                  <c:v>26823</c:v>
                </c:pt>
                <c:pt idx="27">
                  <c:v>3515</c:v>
                </c:pt>
                <c:pt idx="28">
                  <c:v>292</c:v>
                </c:pt>
                <c:pt idx="29">
                  <c:v>253</c:v>
                </c:pt>
                <c:pt idx="30">
                  <c:v>17205</c:v>
                </c:pt>
                <c:pt idx="31">
                  <c:v>19306</c:v>
                </c:pt>
                <c:pt idx="32">
                  <c:v>27413</c:v>
                </c:pt>
                <c:pt idx="33">
                  <c:v>23345</c:v>
                </c:pt>
                <c:pt idx="34">
                  <c:v>35209</c:v>
                </c:pt>
                <c:pt idx="35">
                  <c:v>25941</c:v>
                </c:pt>
                <c:pt idx="36">
                  <c:v>22272</c:v>
                </c:pt>
                <c:pt idx="37">
                  <c:v>25399</c:v>
                </c:pt>
                <c:pt idx="38">
                  <c:v>44942</c:v>
                </c:pt>
                <c:pt idx="40">
                  <c:v>3413</c:v>
                </c:pt>
                <c:pt idx="41">
                  <c:v>18976</c:v>
                </c:pt>
                <c:pt idx="42">
                  <c:v>59665</c:v>
                </c:pt>
                <c:pt idx="43">
                  <c:v>5662</c:v>
                </c:pt>
                <c:pt idx="44">
                  <c:v>17000</c:v>
                </c:pt>
                <c:pt idx="45">
                  <c:v>12063</c:v>
                </c:pt>
                <c:pt idx="46">
                  <c:v>485</c:v>
                </c:pt>
                <c:pt idx="47">
                  <c:v>29264</c:v>
                </c:pt>
                <c:pt idx="48">
                  <c:v>30800</c:v>
                </c:pt>
                <c:pt idx="49">
                  <c:v>15631</c:v>
                </c:pt>
                <c:pt idx="50">
                  <c:v>28294</c:v>
                </c:pt>
                <c:pt idx="51">
                  <c:v>1709</c:v>
                </c:pt>
                <c:pt idx="52">
                  <c:v>75789</c:v>
                </c:pt>
                <c:pt idx="53">
                  <c:v>94152</c:v>
                </c:pt>
                <c:pt idx="54">
                  <c:v>15181</c:v>
                </c:pt>
                <c:pt idx="55">
                  <c:v>8208</c:v>
                </c:pt>
                <c:pt idx="56">
                  <c:v>3217</c:v>
                </c:pt>
                <c:pt idx="57">
                  <c:v>7658</c:v>
                </c:pt>
                <c:pt idx="58">
                  <c:v>85539</c:v>
                </c:pt>
                <c:pt idx="59">
                  <c:v>31006</c:v>
                </c:pt>
                <c:pt idx="60">
                  <c:v>48017</c:v>
                </c:pt>
                <c:pt idx="61">
                  <c:v>22294</c:v>
                </c:pt>
                <c:pt idx="62">
                  <c:v>1140</c:v>
                </c:pt>
                <c:pt idx="63">
                  <c:v>9234</c:v>
                </c:pt>
                <c:pt idx="64">
                  <c:v>840</c:v>
                </c:pt>
                <c:pt idx="65">
                  <c:v>8952</c:v>
                </c:pt>
                <c:pt idx="66">
                  <c:v>9820</c:v>
                </c:pt>
                <c:pt idx="67">
                  <c:v>10360</c:v>
                </c:pt>
                <c:pt idx="68">
                  <c:v>5133</c:v>
                </c:pt>
                <c:pt idx="69">
                  <c:v>27630</c:v>
                </c:pt>
                <c:pt idx="70">
                  <c:v>2860</c:v>
                </c:pt>
                <c:pt idx="71">
                  <c:v>72</c:v>
                </c:pt>
                <c:pt idx="72">
                  <c:v>8400</c:v>
                </c:pt>
                <c:pt idx="73">
                  <c:v>8812</c:v>
                </c:pt>
                <c:pt idx="74">
                  <c:v>5494</c:v>
                </c:pt>
                <c:pt idx="75">
                  <c:v>30770</c:v>
                </c:pt>
                <c:pt idx="76">
                  <c:v>28011</c:v>
                </c:pt>
                <c:pt idx="77">
                  <c:v>4754</c:v>
                </c:pt>
                <c:pt idx="78">
                  <c:v>73788</c:v>
                </c:pt>
                <c:pt idx="79">
                  <c:v>6694</c:v>
                </c:pt>
                <c:pt idx="80">
                  <c:v>34756</c:v>
                </c:pt>
                <c:pt idx="81">
                  <c:v>4420</c:v>
                </c:pt>
                <c:pt idx="82">
                  <c:v>23388</c:v>
                </c:pt>
                <c:pt idx="83">
                  <c:v>20213</c:v>
                </c:pt>
                <c:pt idx="84">
                  <c:v>3270</c:v>
                </c:pt>
                <c:pt idx="86">
                  <c:v>35107</c:v>
                </c:pt>
                <c:pt idx="87">
                  <c:v>81419</c:v>
                </c:pt>
                <c:pt idx="88">
                  <c:v>7413</c:v>
                </c:pt>
                <c:pt idx="89">
                  <c:v>3476</c:v>
                </c:pt>
                <c:pt idx="90">
                  <c:v>24203</c:v>
                </c:pt>
                <c:pt idx="91">
                  <c:v>10580</c:v>
                </c:pt>
                <c:pt idx="92">
                  <c:v>21672</c:v>
                </c:pt>
                <c:pt idx="93">
                  <c:v>30248</c:v>
                </c:pt>
                <c:pt idx="94">
                  <c:v>5</c:v>
                </c:pt>
                <c:pt idx="95">
                  <c:v>2410</c:v>
                </c:pt>
                <c:pt idx="96">
                  <c:v>14318</c:v>
                </c:pt>
                <c:pt idx="97">
                  <c:v>1492</c:v>
                </c:pt>
                <c:pt idx="98">
                  <c:v>1268</c:v>
                </c:pt>
                <c:pt idx="99">
                  <c:v>60933</c:v>
                </c:pt>
                <c:pt idx="100">
                  <c:v>709</c:v>
                </c:pt>
                <c:pt idx="101">
                  <c:v>5224</c:v>
                </c:pt>
                <c:pt idx="102">
                  <c:v>136</c:v>
                </c:pt>
                <c:pt idx="103">
                  <c:v>232170</c:v>
                </c:pt>
                <c:pt idx="104">
                  <c:v>230672</c:v>
                </c:pt>
                <c:pt idx="105">
                  <c:v>151</c:v>
                </c:pt>
                <c:pt idx="106">
                  <c:v>179</c:v>
                </c:pt>
                <c:pt idx="107">
                  <c:v>19940</c:v>
                </c:pt>
                <c:pt idx="110">
                  <c:v>109609</c:v>
                </c:pt>
                <c:pt idx="111">
                  <c:v>21415</c:v>
                </c:pt>
                <c:pt idx="112">
                  <c:v>6145</c:v>
                </c:pt>
                <c:pt idx="113">
                  <c:v>55834</c:v>
                </c:pt>
                <c:pt idx="114" formatCode="0">
                  <c:v>27070</c:v>
                </c:pt>
                <c:pt idx="115">
                  <c:v>15325</c:v>
                </c:pt>
                <c:pt idx="116">
                  <c:v>19089</c:v>
                </c:pt>
                <c:pt idx="117" formatCode="0">
                  <c:v>254782</c:v>
                </c:pt>
                <c:pt idx="118" formatCode="0">
                  <c:v>55737</c:v>
                </c:pt>
                <c:pt idx="119" formatCode="0">
                  <c:v>385104</c:v>
                </c:pt>
                <c:pt idx="120" formatCode="0">
                  <c:v>29610</c:v>
                </c:pt>
                <c:pt idx="121" formatCode="0">
                  <c:v>102101</c:v>
                </c:pt>
                <c:pt idx="122" formatCode="0">
                  <c:v>37038</c:v>
                </c:pt>
                <c:pt idx="123" formatCode="0">
                  <c:v>37057</c:v>
                </c:pt>
                <c:pt idx="124" formatCode="0">
                  <c:v>251082</c:v>
                </c:pt>
                <c:pt idx="125" formatCode="0">
                  <c:v>32506</c:v>
                </c:pt>
                <c:pt idx="126" formatCode="0">
                  <c:v>68295</c:v>
                </c:pt>
                <c:pt idx="127" formatCode="0">
                  <c:v>33558</c:v>
                </c:pt>
                <c:pt idx="128" formatCode="0">
                  <c:v>9438</c:v>
                </c:pt>
                <c:pt idx="129" formatCode="0">
                  <c:v>2950</c:v>
                </c:pt>
                <c:pt idx="130">
                  <c:v>161847</c:v>
                </c:pt>
                <c:pt idx="131">
                  <c:v>84967</c:v>
                </c:pt>
                <c:pt idx="132">
                  <c:v>48301</c:v>
                </c:pt>
                <c:pt idx="133">
                  <c:v>2374</c:v>
                </c:pt>
                <c:pt idx="134">
                  <c:v>22608</c:v>
                </c:pt>
                <c:pt idx="135">
                  <c:v>786000</c:v>
                </c:pt>
                <c:pt idx="136">
                  <c:v>1517.85</c:v>
                </c:pt>
                <c:pt idx="137">
                  <c:v>728.6</c:v>
                </c:pt>
                <c:pt idx="138">
                  <c:v>2560.6999999999998</c:v>
                </c:pt>
                <c:pt idx="139">
                  <c:v>105250</c:v>
                </c:pt>
                <c:pt idx="140">
                  <c:v>44284</c:v>
                </c:pt>
                <c:pt idx="141">
                  <c:v>36787</c:v>
                </c:pt>
                <c:pt idx="143">
                  <c:v>4240</c:v>
                </c:pt>
                <c:pt idx="144">
                  <c:v>3193</c:v>
                </c:pt>
              </c:numCache>
            </c:numRef>
          </c:val>
        </c:ser>
        <c:ser>
          <c:idx val="2"/>
          <c:order val="2"/>
          <c:tx>
            <c:strRef>
              <c:f>'баланс '!$E$44:$E$330</c:f>
              <c:strCache>
                <c:ptCount val="1"/>
                <c:pt idx="0">
                  <c:v>Небаланс "О т д а ч а"  потребителям ГП/ЭСО                                                  Юридичеслие потребители 1005 50 2044 0 1835 120 179 1070 18 694 3273 27 1167 0 70,50 0 0 285 10733 715 253 220 766 1137 0 414 821 451 275 280 34 918 41 297 0 623 </c:v>
                </c:pt>
              </c:strCache>
            </c:strRef>
          </c:tx>
          <c:spPr>
            <a:solidFill>
              <a:srgbClr val="FFFF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'!$E$331:$E$478</c:f>
              <c:numCache>
                <c:formatCode>General</c:formatCode>
                <c:ptCount val="148"/>
                <c:pt idx="0">
                  <c:v>188</c:v>
                </c:pt>
                <c:pt idx="1">
                  <c:v>5</c:v>
                </c:pt>
                <c:pt idx="2">
                  <c:v>100</c:v>
                </c:pt>
                <c:pt idx="4">
                  <c:v>245</c:v>
                </c:pt>
                <c:pt idx="5">
                  <c:v>386</c:v>
                </c:pt>
                <c:pt idx="6">
                  <c:v>546</c:v>
                </c:pt>
                <c:pt idx="7">
                  <c:v>976</c:v>
                </c:pt>
                <c:pt idx="8">
                  <c:v>494</c:v>
                </c:pt>
                <c:pt idx="9">
                  <c:v>251</c:v>
                </c:pt>
                <c:pt idx="10">
                  <c:v>184</c:v>
                </c:pt>
                <c:pt idx="11">
                  <c:v>90</c:v>
                </c:pt>
                <c:pt idx="12">
                  <c:v>448</c:v>
                </c:pt>
                <c:pt idx="13">
                  <c:v>364</c:v>
                </c:pt>
                <c:pt idx="14">
                  <c:v>193</c:v>
                </c:pt>
                <c:pt idx="15">
                  <c:v>184</c:v>
                </c:pt>
                <c:pt idx="16">
                  <c:v>432</c:v>
                </c:pt>
                <c:pt idx="17">
                  <c:v>211</c:v>
                </c:pt>
                <c:pt idx="18">
                  <c:v>112</c:v>
                </c:pt>
                <c:pt idx="20">
                  <c:v>563</c:v>
                </c:pt>
                <c:pt idx="21">
                  <c:v>113</c:v>
                </c:pt>
                <c:pt idx="22">
                  <c:v>190</c:v>
                </c:pt>
                <c:pt idx="23">
                  <c:v>0</c:v>
                </c:pt>
                <c:pt idx="24">
                  <c:v>175</c:v>
                </c:pt>
                <c:pt idx="25">
                  <c:v>202</c:v>
                </c:pt>
                <c:pt idx="26">
                  <c:v>150</c:v>
                </c:pt>
                <c:pt idx="27">
                  <c:v>294</c:v>
                </c:pt>
                <c:pt idx="28">
                  <c:v>163</c:v>
                </c:pt>
                <c:pt idx="29">
                  <c:v>150</c:v>
                </c:pt>
                <c:pt idx="30">
                  <c:v>0</c:v>
                </c:pt>
                <c:pt idx="31">
                  <c:v>117</c:v>
                </c:pt>
                <c:pt idx="32">
                  <c:v>150</c:v>
                </c:pt>
                <c:pt idx="33">
                  <c:v>122</c:v>
                </c:pt>
                <c:pt idx="34">
                  <c:v>269</c:v>
                </c:pt>
                <c:pt idx="35">
                  <c:v>160</c:v>
                </c:pt>
                <c:pt idx="36">
                  <c:v>301</c:v>
                </c:pt>
                <c:pt idx="37">
                  <c:v>114</c:v>
                </c:pt>
                <c:pt idx="38">
                  <c:v>271</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05">
                  <c:v>150</c:v>
                </c:pt>
                <c:pt idx="106">
                  <c:v>177</c:v>
                </c:pt>
                <c:pt idx="107">
                  <c:v>61</c:v>
                </c:pt>
                <c:pt idx="110">
                  <c:v>2757</c:v>
                </c:pt>
                <c:pt idx="111">
                  <c:v>967</c:v>
                </c:pt>
                <c:pt idx="112">
                  <c:v>212</c:v>
                </c:pt>
                <c:pt idx="113">
                  <c:v>0</c:v>
                </c:pt>
                <c:pt idx="114">
                  <c:v>338</c:v>
                </c:pt>
                <c:pt idx="115">
                  <c:v>304</c:v>
                </c:pt>
                <c:pt idx="116">
                  <c:v>521</c:v>
                </c:pt>
                <c:pt idx="117">
                  <c:v>3113</c:v>
                </c:pt>
                <c:pt idx="118">
                  <c:v>10000</c:v>
                </c:pt>
                <c:pt idx="119">
                  <c:v>4673</c:v>
                </c:pt>
                <c:pt idx="120">
                  <c:v>841</c:v>
                </c:pt>
                <c:pt idx="121">
                  <c:v>881</c:v>
                </c:pt>
                <c:pt idx="122">
                  <c:v>546</c:v>
                </c:pt>
                <c:pt idx="123">
                  <c:v>379</c:v>
                </c:pt>
                <c:pt idx="124">
                  <c:v>7457</c:v>
                </c:pt>
                <c:pt idx="125">
                  <c:v>600</c:v>
                </c:pt>
                <c:pt idx="126">
                  <c:v>776</c:v>
                </c:pt>
                <c:pt idx="127">
                  <c:v>565</c:v>
                </c:pt>
                <c:pt idx="128">
                  <c:v>217</c:v>
                </c:pt>
                <c:pt idx="129">
                  <c:v>30</c:v>
                </c:pt>
                <c:pt idx="130">
                  <c:v>782</c:v>
                </c:pt>
                <c:pt idx="131">
                  <c:v>52</c:v>
                </c:pt>
                <c:pt idx="132">
                  <c:v>489</c:v>
                </c:pt>
                <c:pt idx="133">
                  <c:v>2374</c:v>
                </c:pt>
                <c:pt idx="134">
                  <c:v>658</c:v>
                </c:pt>
                <c:pt idx="135">
                  <c:v>1000</c:v>
                </c:pt>
                <c:pt idx="136">
                  <c:v>158.1</c:v>
                </c:pt>
                <c:pt idx="137">
                  <c:v>56.35</c:v>
                </c:pt>
                <c:pt idx="138">
                  <c:v>85.5</c:v>
                </c:pt>
                <c:pt idx="139">
                  <c:v>1000</c:v>
                </c:pt>
                <c:pt idx="140">
                  <c:v>4199</c:v>
                </c:pt>
                <c:pt idx="141">
                  <c:v>2706</c:v>
                </c:pt>
                <c:pt idx="143">
                  <c:v>641</c:v>
                </c:pt>
                <c:pt idx="144">
                  <c:v>665</c:v>
                </c:pt>
              </c:numCache>
            </c:numRef>
          </c:val>
        </c:ser>
        <c:ser>
          <c:idx val="3"/>
          <c:order val="3"/>
          <c:tx>
            <c:strRef>
              <c:f>'баланс '!$F$44:$F$330</c:f>
              <c:strCache>
                <c:ptCount val="1"/>
                <c:pt idx="0">
                  <c:v>Небаланс "О т д а ч а"  потребителям ГП/ЭСО                                                  Юридичеслие потребители 1 1 1 1 1 40 1 1 30 1 1 1 1 120 2000 20 1 1 1 1 1 40 1 1 1 1 1 20 40 1 1 1 1 1 1 1 50 60 30 20 30 30 30 40 20 1 1 20 1 60 20 10 20 1 1 20 </c:v>
                </c:pt>
              </c:strCache>
            </c:strRef>
          </c:tx>
          <c:spPr>
            <a:solidFill>
              <a:srgbClr val="CCFF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'!$F$331:$F$478</c:f>
              <c:numCache>
                <c:formatCode>General</c:formatCode>
                <c:ptCount val="14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20">
                  <c:v>40</c:v>
                </c:pt>
                <c:pt idx="21">
                  <c:v>1</c:v>
                </c:pt>
                <c:pt idx="22">
                  <c:v>1</c:v>
                </c:pt>
                <c:pt idx="23">
                  <c:v>1</c:v>
                </c:pt>
                <c:pt idx="24">
                  <c:v>40</c:v>
                </c:pt>
                <c:pt idx="25">
                  <c:v>40</c:v>
                </c:pt>
                <c:pt idx="26">
                  <c:v>40</c:v>
                </c:pt>
                <c:pt idx="27">
                  <c:v>20</c:v>
                </c:pt>
                <c:pt idx="28">
                  <c:v>40</c:v>
                </c:pt>
                <c:pt idx="29">
                  <c:v>40</c:v>
                </c:pt>
                <c:pt idx="30">
                  <c:v>40</c:v>
                </c:pt>
                <c:pt idx="31">
                  <c:v>40</c:v>
                </c:pt>
                <c:pt idx="32">
                  <c:v>40</c:v>
                </c:pt>
                <c:pt idx="33">
                  <c:v>40</c:v>
                </c:pt>
                <c:pt idx="34">
                  <c:v>40</c:v>
                </c:pt>
                <c:pt idx="35">
                  <c:v>40</c:v>
                </c:pt>
                <c:pt idx="36">
                  <c:v>40</c:v>
                </c:pt>
                <c:pt idx="37">
                  <c:v>40</c:v>
                </c:pt>
                <c:pt idx="38">
                  <c:v>40</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6">
                  <c:v>1</c:v>
                </c:pt>
                <c:pt idx="87">
                  <c:v>1</c:v>
                </c:pt>
                <c:pt idx="88">
                  <c:v>40</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10">
                  <c:v>1</c:v>
                </c:pt>
                <c:pt idx="111">
                  <c:v>1</c:v>
                </c:pt>
                <c:pt idx="112">
                  <c:v>80</c:v>
                </c:pt>
                <c:pt idx="113">
                  <c:v>1</c:v>
                </c:pt>
                <c:pt idx="114">
                  <c:v>1</c:v>
                </c:pt>
                <c:pt idx="115">
                  <c:v>40</c:v>
                </c:pt>
                <c:pt idx="116">
                  <c:v>1</c:v>
                </c:pt>
                <c:pt idx="117">
                  <c:v>1</c:v>
                </c:pt>
                <c:pt idx="118">
                  <c:v>1</c:v>
                </c:pt>
                <c:pt idx="119">
                  <c:v>1</c:v>
                </c:pt>
                <c:pt idx="120">
                  <c:v>40</c:v>
                </c:pt>
                <c:pt idx="121">
                  <c:v>1</c:v>
                </c:pt>
                <c:pt idx="122">
                  <c:v>1</c:v>
                </c:pt>
                <c:pt idx="123">
                  <c:v>1</c:v>
                </c:pt>
                <c:pt idx="124">
                  <c:v>1</c:v>
                </c:pt>
                <c:pt idx="125">
                  <c:v>1</c:v>
                </c:pt>
                <c:pt idx="126">
                  <c:v>1</c:v>
                </c:pt>
                <c:pt idx="127">
                  <c:v>1</c:v>
                </c:pt>
                <c:pt idx="128">
                  <c:v>1</c:v>
                </c:pt>
                <c:pt idx="129">
                  <c:v>40</c:v>
                </c:pt>
                <c:pt idx="130">
                  <c:v>1</c:v>
                </c:pt>
                <c:pt idx="131">
                  <c:v>1</c:v>
                </c:pt>
                <c:pt idx="132">
                  <c:v>1</c:v>
                </c:pt>
                <c:pt idx="133">
                  <c:v>1</c:v>
                </c:pt>
                <c:pt idx="134">
                  <c:v>1</c:v>
                </c:pt>
                <c:pt idx="135">
                  <c:v>1</c:v>
                </c:pt>
                <c:pt idx="136">
                  <c:v>20</c:v>
                </c:pt>
                <c:pt idx="137">
                  <c:v>20</c:v>
                </c:pt>
                <c:pt idx="138">
                  <c:v>20</c:v>
                </c:pt>
                <c:pt idx="139">
                  <c:v>1</c:v>
                </c:pt>
                <c:pt idx="140">
                  <c:v>1</c:v>
                </c:pt>
                <c:pt idx="141">
                  <c:v>1</c:v>
                </c:pt>
                <c:pt idx="143">
                  <c:v>40</c:v>
                </c:pt>
                <c:pt idx="144">
                  <c:v>20</c:v>
                </c:pt>
              </c:numCache>
            </c:numRef>
          </c:val>
        </c:ser>
        <c:ser>
          <c:idx val="4"/>
          <c:order val="4"/>
          <c:tx>
            <c:strRef>
              <c:f>'баланс '!$G$44:$G$330</c:f>
              <c:strCache>
                <c:ptCount val="1"/>
                <c:pt idx="0">
                  <c:v>Небаланс "О т д а ч а"  потребителям ГП/ЭСО                                                  Юридичеслие потребители 1005 50 2044 0 1835 4800 179 1070 540 694 3273 27 1167 0 141000 0 0 285 10733 715 253 8800 766 1137 0 414 821 9020 11000 280 34 918 41 297</c:v>
                </c:pt>
              </c:strCache>
            </c:strRef>
          </c:tx>
          <c:spPr>
            <a:solidFill>
              <a:srgbClr val="660066"/>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'!$G$331:$G$478</c:f>
              <c:numCache>
                <c:formatCode>General</c:formatCode>
                <c:ptCount val="148"/>
                <c:pt idx="0">
                  <c:v>188</c:v>
                </c:pt>
                <c:pt idx="1">
                  <c:v>5</c:v>
                </c:pt>
                <c:pt idx="2">
                  <c:v>100</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22520</c:v>
                </c:pt>
                <c:pt idx="21">
                  <c:v>113</c:v>
                </c:pt>
                <c:pt idx="22">
                  <c:v>190</c:v>
                </c:pt>
                <c:pt idx="23">
                  <c:v>0</c:v>
                </c:pt>
                <c:pt idx="24">
                  <c:v>175</c:v>
                </c:pt>
                <c:pt idx="25">
                  <c:v>202</c:v>
                </c:pt>
                <c:pt idx="26">
                  <c:v>150</c:v>
                </c:pt>
                <c:pt idx="27">
                  <c:v>294</c:v>
                </c:pt>
                <c:pt idx="28">
                  <c:v>163</c:v>
                </c:pt>
                <c:pt idx="29">
                  <c:v>150</c:v>
                </c:pt>
                <c:pt idx="30">
                  <c:v>0</c:v>
                </c:pt>
                <c:pt idx="31">
                  <c:v>117</c:v>
                </c:pt>
                <c:pt idx="32">
                  <c:v>6000</c:v>
                </c:pt>
                <c:pt idx="33">
                  <c:v>4880</c:v>
                </c:pt>
                <c:pt idx="34">
                  <c:v>10760</c:v>
                </c:pt>
                <c:pt idx="35">
                  <c:v>6400</c:v>
                </c:pt>
                <c:pt idx="36">
                  <c:v>12040</c:v>
                </c:pt>
                <c:pt idx="37">
                  <c:v>4560</c:v>
                </c:pt>
                <c:pt idx="38">
                  <c:v>10840</c:v>
                </c:pt>
                <c:pt idx="40">
                  <c:v>23</c:v>
                </c:pt>
                <c:pt idx="41">
                  <c:v>134</c:v>
                </c:pt>
                <c:pt idx="42">
                  <c:v>270</c:v>
                </c:pt>
                <c:pt idx="43">
                  <c:v>32</c:v>
                </c:pt>
                <c:pt idx="44">
                  <c:v>195</c:v>
                </c:pt>
                <c:pt idx="45">
                  <c:v>0</c:v>
                </c:pt>
                <c:pt idx="46">
                  <c:v>100</c:v>
                </c:pt>
                <c:pt idx="47">
                  <c:v>802</c:v>
                </c:pt>
                <c:pt idx="48">
                  <c:v>900</c:v>
                </c:pt>
                <c:pt idx="49">
                  <c:v>0</c:v>
                </c:pt>
                <c:pt idx="50">
                  <c:v>574</c:v>
                </c:pt>
                <c:pt idx="51">
                  <c:v>217</c:v>
                </c:pt>
                <c:pt idx="52">
                  <c:v>2400</c:v>
                </c:pt>
                <c:pt idx="53">
                  <c:v>1022</c:v>
                </c:pt>
                <c:pt idx="54">
                  <c:v>120</c:v>
                </c:pt>
                <c:pt idx="55">
                  <c:v>328</c:v>
                </c:pt>
                <c:pt idx="56">
                  <c:v>521</c:v>
                </c:pt>
                <c:pt idx="57">
                  <c:v>581</c:v>
                </c:pt>
                <c:pt idx="58">
                  <c:v>630</c:v>
                </c:pt>
                <c:pt idx="59">
                  <c:v>318</c:v>
                </c:pt>
                <c:pt idx="60">
                  <c:v>282</c:v>
                </c:pt>
                <c:pt idx="61">
                  <c:v>91</c:v>
                </c:pt>
                <c:pt idx="62">
                  <c:v>340</c:v>
                </c:pt>
                <c:pt idx="63">
                  <c:v>134</c:v>
                </c:pt>
                <c:pt idx="64">
                  <c:v>52</c:v>
                </c:pt>
                <c:pt idx="65">
                  <c:v>248</c:v>
                </c:pt>
                <c:pt idx="66">
                  <c:v>15</c:v>
                </c:pt>
                <c:pt idx="67">
                  <c:v>20</c:v>
                </c:pt>
                <c:pt idx="68">
                  <c:v>0</c:v>
                </c:pt>
                <c:pt idx="69">
                  <c:v>350</c:v>
                </c:pt>
                <c:pt idx="70">
                  <c:v>0</c:v>
                </c:pt>
                <c:pt idx="71">
                  <c:v>0</c:v>
                </c:pt>
                <c:pt idx="72">
                  <c:v>282</c:v>
                </c:pt>
                <c:pt idx="73">
                  <c:v>72</c:v>
                </c:pt>
                <c:pt idx="74">
                  <c:v>194</c:v>
                </c:pt>
                <c:pt idx="75">
                  <c:v>1150</c:v>
                </c:pt>
                <c:pt idx="76">
                  <c:v>323</c:v>
                </c:pt>
                <c:pt idx="77">
                  <c:v>0</c:v>
                </c:pt>
                <c:pt idx="78">
                  <c:v>549</c:v>
                </c:pt>
                <c:pt idx="79">
                  <c:v>40</c:v>
                </c:pt>
                <c:pt idx="80">
                  <c:v>9</c:v>
                </c:pt>
                <c:pt idx="81">
                  <c:v>30</c:v>
                </c:pt>
                <c:pt idx="82">
                  <c:v>555</c:v>
                </c:pt>
                <c:pt idx="83">
                  <c:v>500</c:v>
                </c:pt>
                <c:pt idx="84">
                  <c:v>220</c:v>
                </c:pt>
                <c:pt idx="86">
                  <c:v>120</c:v>
                </c:pt>
                <c:pt idx="87">
                  <c:v>946</c:v>
                </c:pt>
                <c:pt idx="88">
                  <c:v>84</c:v>
                </c:pt>
                <c:pt idx="89">
                  <c:v>156</c:v>
                </c:pt>
                <c:pt idx="90">
                  <c:v>290</c:v>
                </c:pt>
                <c:pt idx="91">
                  <c:v>244</c:v>
                </c:pt>
                <c:pt idx="92">
                  <c:v>248</c:v>
                </c:pt>
                <c:pt idx="93">
                  <c:v>114</c:v>
                </c:pt>
                <c:pt idx="94">
                  <c:v>0</c:v>
                </c:pt>
                <c:pt idx="95">
                  <c:v>100</c:v>
                </c:pt>
                <c:pt idx="96">
                  <c:v>472</c:v>
                </c:pt>
                <c:pt idx="97">
                  <c:v>950</c:v>
                </c:pt>
                <c:pt idx="98">
                  <c:v>186</c:v>
                </c:pt>
                <c:pt idx="99">
                  <c:v>4000</c:v>
                </c:pt>
                <c:pt idx="100">
                  <c:v>420</c:v>
                </c:pt>
                <c:pt idx="101">
                  <c:v>31</c:v>
                </c:pt>
                <c:pt idx="102">
                  <c:v>0</c:v>
                </c:pt>
                <c:pt idx="103">
                  <c:v>7377</c:v>
                </c:pt>
                <c:pt idx="104">
                  <c:v>1260</c:v>
                </c:pt>
                <c:pt idx="110">
                  <c:v>2757</c:v>
                </c:pt>
                <c:pt idx="111">
                  <c:v>967</c:v>
                </c:pt>
                <c:pt idx="112">
                  <c:v>16960</c:v>
                </c:pt>
                <c:pt idx="113">
                  <c:v>0</c:v>
                </c:pt>
                <c:pt idx="114">
                  <c:v>338</c:v>
                </c:pt>
                <c:pt idx="115">
                  <c:v>12160</c:v>
                </c:pt>
                <c:pt idx="116">
                  <c:v>521</c:v>
                </c:pt>
                <c:pt idx="117">
                  <c:v>3113</c:v>
                </c:pt>
                <c:pt idx="118">
                  <c:v>10000</c:v>
                </c:pt>
                <c:pt idx="119">
                  <c:v>4673</c:v>
                </c:pt>
                <c:pt idx="120">
                  <c:v>33640</c:v>
                </c:pt>
                <c:pt idx="121">
                  <c:v>881</c:v>
                </c:pt>
                <c:pt idx="122">
                  <c:v>546</c:v>
                </c:pt>
                <c:pt idx="123">
                  <c:v>379</c:v>
                </c:pt>
                <c:pt idx="124">
                  <c:v>7457</c:v>
                </c:pt>
                <c:pt idx="125">
                  <c:v>600</c:v>
                </c:pt>
                <c:pt idx="126">
                  <c:v>776</c:v>
                </c:pt>
                <c:pt idx="127">
                  <c:v>565</c:v>
                </c:pt>
                <c:pt idx="128">
                  <c:v>217</c:v>
                </c:pt>
                <c:pt idx="129">
                  <c:v>1200</c:v>
                </c:pt>
                <c:pt idx="130">
                  <c:v>782</c:v>
                </c:pt>
                <c:pt idx="131">
                  <c:v>52</c:v>
                </c:pt>
                <c:pt idx="132">
                  <c:v>489</c:v>
                </c:pt>
                <c:pt idx="133">
                  <c:v>2374</c:v>
                </c:pt>
                <c:pt idx="134">
                  <c:v>658</c:v>
                </c:pt>
                <c:pt idx="135">
                  <c:v>1000</c:v>
                </c:pt>
                <c:pt idx="136">
                  <c:v>3162</c:v>
                </c:pt>
                <c:pt idx="137">
                  <c:v>1127</c:v>
                </c:pt>
                <c:pt idx="138">
                  <c:v>1710</c:v>
                </c:pt>
                <c:pt idx="139">
                  <c:v>1000</c:v>
                </c:pt>
                <c:pt idx="140">
                  <c:v>4199</c:v>
                </c:pt>
                <c:pt idx="141">
                  <c:v>2706</c:v>
                </c:pt>
                <c:pt idx="143">
                  <c:v>25640</c:v>
                </c:pt>
                <c:pt idx="144">
                  <c:v>13300</c:v>
                </c:pt>
                <c:pt idx="147">
                  <c:v>2659712</c:v>
                </c:pt>
              </c:numCache>
            </c:numRef>
          </c:val>
        </c:ser>
        <c:ser>
          <c:idx val="5"/>
          <c:order val="5"/>
          <c:tx>
            <c:strRef>
              <c:f>'баланс '!$H$44:$H$330</c:f>
              <c:strCache>
                <c:ptCount val="1"/>
                <c:pt idx="0">
                  <c:v>Небаланс "О т д а ч а"  потребителям ГП/ЭСО                                                  Юридичеслие потребители 10 0 20 10 0 43 8 8 18 694 0 27 0 0 141000 0 15 6 10 8 6 10 13 13 4 13 13 10 10 6 4 14 14 6 9 8 8 10 11 12 9 9 11 9 12 12 7 20 11 10 11 14</c:v>
                </c:pt>
              </c:strCache>
            </c:strRef>
          </c:tx>
          <c:spPr>
            <a:solidFill>
              <a:srgbClr val="FF8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'!$H$331:$H$478</c:f>
              <c:numCache>
                <c:formatCode>General</c:formatCode>
                <c:ptCount val="14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c:v>80</c:v>
                </c:pt>
                <c:pt idx="21">
                  <c:v>3</c:v>
                </c:pt>
                <c:pt idx="22">
                  <c:v>7</c:v>
                </c:pt>
                <c:pt idx="23">
                  <c:v>0</c:v>
                </c:pt>
                <c:pt idx="24">
                  <c:v>14</c:v>
                </c:pt>
                <c:pt idx="25">
                  <c:v>8</c:v>
                </c:pt>
                <c:pt idx="26">
                  <c:v>8</c:v>
                </c:pt>
                <c:pt idx="27">
                  <c:v>0</c:v>
                </c:pt>
                <c:pt idx="28">
                  <c:v>0</c:v>
                </c:pt>
                <c:pt idx="29">
                  <c:v>0</c:v>
                </c:pt>
                <c:pt idx="30">
                  <c:v>16</c:v>
                </c:pt>
                <c:pt idx="31">
                  <c:v>8</c:v>
                </c:pt>
                <c:pt idx="32">
                  <c:v>7</c:v>
                </c:pt>
                <c:pt idx="33">
                  <c:v>7</c:v>
                </c:pt>
                <c:pt idx="34">
                  <c:v>7</c:v>
                </c:pt>
                <c:pt idx="35">
                  <c:v>3</c:v>
                </c:pt>
                <c:pt idx="36">
                  <c:v>0</c:v>
                </c:pt>
                <c:pt idx="38">
                  <c:v>33</c:v>
                </c:pt>
                <c:pt idx="40">
                  <c:v>6</c:v>
                </c:pt>
                <c:pt idx="41">
                  <c:v>6</c:v>
                </c:pt>
                <c:pt idx="42">
                  <c:v>8</c:v>
                </c:pt>
                <c:pt idx="43">
                  <c:v>0</c:v>
                </c:pt>
                <c:pt idx="44">
                  <c:v>7</c:v>
                </c:pt>
                <c:pt idx="45">
                  <c:v>10</c:v>
                </c:pt>
                <c:pt idx="46">
                  <c:v>7</c:v>
                </c:pt>
                <c:pt idx="47">
                  <c:v>8</c:v>
                </c:pt>
                <c:pt idx="48">
                  <c:v>14</c:v>
                </c:pt>
                <c:pt idx="49">
                  <c:v>4</c:v>
                </c:pt>
                <c:pt idx="50">
                  <c:v>7</c:v>
                </c:pt>
                <c:pt idx="51">
                  <c:v>4</c:v>
                </c:pt>
                <c:pt idx="52">
                  <c:v>0</c:v>
                </c:pt>
                <c:pt idx="53">
                  <c:v>7</c:v>
                </c:pt>
                <c:pt idx="54">
                  <c:v>8</c:v>
                </c:pt>
                <c:pt idx="55">
                  <c:v>6</c:v>
                </c:pt>
                <c:pt idx="56">
                  <c:v>9</c:v>
                </c:pt>
                <c:pt idx="57">
                  <c:v>5</c:v>
                </c:pt>
                <c:pt idx="58">
                  <c:v>8</c:v>
                </c:pt>
                <c:pt idx="59">
                  <c:v>4</c:v>
                </c:pt>
                <c:pt idx="60">
                  <c:v>4</c:v>
                </c:pt>
                <c:pt idx="61">
                  <c:v>5</c:v>
                </c:pt>
                <c:pt idx="62">
                  <c:v>8</c:v>
                </c:pt>
                <c:pt idx="63">
                  <c:v>8</c:v>
                </c:pt>
                <c:pt idx="64">
                  <c:v>0</c:v>
                </c:pt>
                <c:pt idx="65">
                  <c:v>6</c:v>
                </c:pt>
                <c:pt idx="66">
                  <c:v>10</c:v>
                </c:pt>
                <c:pt idx="67">
                  <c:v>6</c:v>
                </c:pt>
                <c:pt idx="68">
                  <c:v>7</c:v>
                </c:pt>
                <c:pt idx="69">
                  <c:v>8</c:v>
                </c:pt>
                <c:pt idx="70">
                  <c:v>0</c:v>
                </c:pt>
                <c:pt idx="71">
                  <c:v>10</c:v>
                </c:pt>
                <c:pt idx="72">
                  <c:v>8</c:v>
                </c:pt>
                <c:pt idx="73">
                  <c:v>5</c:v>
                </c:pt>
                <c:pt idx="74">
                  <c:v>6</c:v>
                </c:pt>
                <c:pt idx="75">
                  <c:v>16</c:v>
                </c:pt>
                <c:pt idx="76">
                  <c:v>10</c:v>
                </c:pt>
                <c:pt idx="77">
                  <c:v>0</c:v>
                </c:pt>
                <c:pt idx="78">
                  <c:v>12</c:v>
                </c:pt>
                <c:pt idx="79">
                  <c:v>7</c:v>
                </c:pt>
                <c:pt idx="80">
                  <c:v>10</c:v>
                </c:pt>
                <c:pt idx="81">
                  <c:v>8</c:v>
                </c:pt>
                <c:pt idx="82">
                  <c:v>8</c:v>
                </c:pt>
                <c:pt idx="83">
                  <c:v>6</c:v>
                </c:pt>
                <c:pt idx="84">
                  <c:v>12</c:v>
                </c:pt>
                <c:pt idx="86">
                  <c:v>10</c:v>
                </c:pt>
                <c:pt idx="87">
                  <c:v>0</c:v>
                </c:pt>
                <c:pt idx="88">
                  <c:v>1318</c:v>
                </c:pt>
                <c:pt idx="89">
                  <c:v>8</c:v>
                </c:pt>
                <c:pt idx="90">
                  <c:v>9</c:v>
                </c:pt>
                <c:pt idx="91">
                  <c:v>7</c:v>
                </c:pt>
                <c:pt idx="92">
                  <c:v>8</c:v>
                </c:pt>
                <c:pt idx="93">
                  <c:v>6</c:v>
                </c:pt>
                <c:pt idx="94">
                  <c:v>7</c:v>
                </c:pt>
                <c:pt idx="95">
                  <c:v>4</c:v>
                </c:pt>
                <c:pt idx="96">
                  <c:v>8</c:v>
                </c:pt>
                <c:pt idx="97">
                  <c:v>8</c:v>
                </c:pt>
                <c:pt idx="98">
                  <c:v>3</c:v>
                </c:pt>
                <c:pt idx="99">
                  <c:v>14</c:v>
                </c:pt>
                <c:pt idx="100">
                  <c:v>4</c:v>
                </c:pt>
                <c:pt idx="101">
                  <c:v>7</c:v>
                </c:pt>
                <c:pt idx="102">
                  <c:v>6</c:v>
                </c:pt>
                <c:pt idx="103">
                  <c:v>0</c:v>
                </c:pt>
                <c:pt idx="104">
                  <c:v>19.100000000000001</c:v>
                </c:pt>
                <c:pt idx="105">
                  <c:v>12</c:v>
                </c:pt>
                <c:pt idx="106">
                  <c:v>12</c:v>
                </c:pt>
                <c:pt idx="107">
                  <c:v>8</c:v>
                </c:pt>
                <c:pt idx="110" formatCode="0">
                  <c:v>0</c:v>
                </c:pt>
                <c:pt idx="111" formatCode="0">
                  <c:v>38</c:v>
                </c:pt>
                <c:pt idx="112" formatCode="0">
                  <c:v>672</c:v>
                </c:pt>
                <c:pt idx="113" formatCode="0">
                  <c:v>0</c:v>
                </c:pt>
                <c:pt idx="114" formatCode="0">
                  <c:v>0</c:v>
                </c:pt>
                <c:pt idx="116" formatCode="0">
                  <c:v>4</c:v>
                </c:pt>
                <c:pt idx="118" formatCode="0">
                  <c:v>10</c:v>
                </c:pt>
                <c:pt idx="119" formatCode="0">
                  <c:v>0</c:v>
                </c:pt>
                <c:pt idx="120" formatCode="0">
                  <c:v>61</c:v>
                </c:pt>
                <c:pt idx="121" formatCode="0">
                  <c:v>10</c:v>
                </c:pt>
                <c:pt idx="122" formatCode="0">
                  <c:v>10</c:v>
                </c:pt>
                <c:pt idx="123" formatCode="0">
                  <c:v>10</c:v>
                </c:pt>
                <c:pt idx="124" formatCode="0">
                  <c:v>300</c:v>
                </c:pt>
                <c:pt idx="127" formatCode="0">
                  <c:v>0</c:v>
                </c:pt>
                <c:pt idx="128" formatCode="0">
                  <c:v>9</c:v>
                </c:pt>
                <c:pt idx="129" formatCode="0">
                  <c:v>13</c:v>
                </c:pt>
                <c:pt idx="132" formatCode="0">
                  <c:v>0</c:v>
                </c:pt>
                <c:pt idx="133" formatCode="0">
                  <c:v>0</c:v>
                </c:pt>
                <c:pt idx="134" formatCode="0">
                  <c:v>16</c:v>
                </c:pt>
                <c:pt idx="135" formatCode="0">
                  <c:v>10</c:v>
                </c:pt>
                <c:pt idx="136" formatCode="0">
                  <c:v>284</c:v>
                </c:pt>
                <c:pt idx="137" formatCode="0">
                  <c:v>72</c:v>
                </c:pt>
                <c:pt idx="138" formatCode="0">
                  <c:v>45</c:v>
                </c:pt>
                <c:pt idx="139" formatCode="0">
                  <c:v>0</c:v>
                </c:pt>
                <c:pt idx="140" formatCode="0">
                  <c:v>14</c:v>
                </c:pt>
                <c:pt idx="141" formatCode="0">
                  <c:v>45</c:v>
                </c:pt>
                <c:pt idx="143" formatCode="0">
                  <c:v>8</c:v>
                </c:pt>
                <c:pt idx="144">
                  <c:v>0</c:v>
                </c:pt>
                <c:pt idx="147">
                  <c:v>15805.2</c:v>
                </c:pt>
              </c:numCache>
            </c:numRef>
          </c:val>
        </c:ser>
        <c:ser>
          <c:idx val="6"/>
          <c:order val="6"/>
          <c:tx>
            <c:strRef>
              <c:f>'баланс '!$I$44:$I$330</c:f>
              <c:strCache>
                <c:ptCount val="1"/>
                <c:pt idx="0">
                  <c:v>132715 1015 50 2064 10 1835 4843 187 1078 558 694 3273 54 1167 0 141000 0 15 291 10743 723 259 8810 779 1150 4 427 834 9030 11010 286 38 932 55 303 9 631 3158 3190 3461 4032 2499 1179 1541 6089 1172 850 867 9600 3323 10150 3311 5714 0 894 286 2113 913 509</c:v>
                </c:pt>
              </c:strCache>
            </c:strRef>
          </c:tx>
          <c:spPr>
            <a:solidFill>
              <a:srgbClr val="0066CC"/>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'!$I$331:$I$478</c:f>
              <c:numCache>
                <c:formatCode>General</c:formatCode>
                <c:ptCount val="148"/>
                <c:pt idx="0">
                  <c:v>192</c:v>
                </c:pt>
                <c:pt idx="1">
                  <c:v>10</c:v>
                </c:pt>
                <c:pt idx="2">
                  <c:v>104</c:v>
                </c:pt>
                <c:pt idx="4">
                  <c:v>9800</c:v>
                </c:pt>
                <c:pt idx="5">
                  <c:v>15440</c:v>
                </c:pt>
                <c:pt idx="6">
                  <c:v>5460</c:v>
                </c:pt>
                <c:pt idx="7">
                  <c:v>39040</c:v>
                </c:pt>
                <c:pt idx="8">
                  <c:v>19760</c:v>
                </c:pt>
                <c:pt idx="9">
                  <c:v>10040</c:v>
                </c:pt>
                <c:pt idx="10">
                  <c:v>7360</c:v>
                </c:pt>
                <c:pt idx="11">
                  <c:v>3600</c:v>
                </c:pt>
                <c:pt idx="12">
                  <c:v>17920</c:v>
                </c:pt>
                <c:pt idx="13">
                  <c:v>14560</c:v>
                </c:pt>
                <c:pt idx="14">
                  <c:v>7720</c:v>
                </c:pt>
                <c:pt idx="15">
                  <c:v>7360</c:v>
                </c:pt>
                <c:pt idx="16">
                  <c:v>17280</c:v>
                </c:pt>
                <c:pt idx="17">
                  <c:v>8440</c:v>
                </c:pt>
                <c:pt idx="18">
                  <c:v>4480</c:v>
                </c:pt>
                <c:pt idx="20">
                  <c:v>22600</c:v>
                </c:pt>
                <c:pt idx="21">
                  <c:v>116</c:v>
                </c:pt>
                <c:pt idx="22">
                  <c:v>197</c:v>
                </c:pt>
                <c:pt idx="23">
                  <c:v>0</c:v>
                </c:pt>
                <c:pt idx="24">
                  <c:v>7014</c:v>
                </c:pt>
                <c:pt idx="25">
                  <c:v>8088</c:v>
                </c:pt>
                <c:pt idx="26">
                  <c:v>6008</c:v>
                </c:pt>
                <c:pt idx="27">
                  <c:v>5880</c:v>
                </c:pt>
                <c:pt idx="28">
                  <c:v>6520</c:v>
                </c:pt>
                <c:pt idx="29">
                  <c:v>6000</c:v>
                </c:pt>
                <c:pt idx="30">
                  <c:v>16</c:v>
                </c:pt>
                <c:pt idx="31">
                  <c:v>4688</c:v>
                </c:pt>
                <c:pt idx="32">
                  <c:v>6007</c:v>
                </c:pt>
                <c:pt idx="33">
                  <c:v>4887</c:v>
                </c:pt>
                <c:pt idx="34">
                  <c:v>10767</c:v>
                </c:pt>
                <c:pt idx="35">
                  <c:v>6403</c:v>
                </c:pt>
                <c:pt idx="36">
                  <c:v>12040</c:v>
                </c:pt>
                <c:pt idx="37">
                  <c:v>4560</c:v>
                </c:pt>
                <c:pt idx="38">
                  <c:v>10873</c:v>
                </c:pt>
                <c:pt idx="40">
                  <c:v>29</c:v>
                </c:pt>
                <c:pt idx="41">
                  <c:v>140</c:v>
                </c:pt>
                <c:pt idx="42">
                  <c:v>278</c:v>
                </c:pt>
                <c:pt idx="43">
                  <c:v>32</c:v>
                </c:pt>
                <c:pt idx="44">
                  <c:v>202</c:v>
                </c:pt>
                <c:pt idx="45">
                  <c:v>10</c:v>
                </c:pt>
                <c:pt idx="46">
                  <c:v>107</c:v>
                </c:pt>
                <c:pt idx="47">
                  <c:v>810</c:v>
                </c:pt>
                <c:pt idx="48">
                  <c:v>914</c:v>
                </c:pt>
                <c:pt idx="49">
                  <c:v>4</c:v>
                </c:pt>
                <c:pt idx="50">
                  <c:v>581</c:v>
                </c:pt>
                <c:pt idx="51">
                  <c:v>221</c:v>
                </c:pt>
                <c:pt idx="52">
                  <c:v>2400</c:v>
                </c:pt>
                <c:pt idx="53">
                  <c:v>1029</c:v>
                </c:pt>
                <c:pt idx="54">
                  <c:v>128</c:v>
                </c:pt>
                <c:pt idx="55">
                  <c:v>334</c:v>
                </c:pt>
                <c:pt idx="56">
                  <c:v>530</c:v>
                </c:pt>
                <c:pt idx="57">
                  <c:v>586</c:v>
                </c:pt>
                <c:pt idx="58">
                  <c:v>638</c:v>
                </c:pt>
                <c:pt idx="59">
                  <c:v>322</c:v>
                </c:pt>
                <c:pt idx="60">
                  <c:v>286</c:v>
                </c:pt>
                <c:pt idx="61">
                  <c:v>96</c:v>
                </c:pt>
                <c:pt idx="62">
                  <c:v>348</c:v>
                </c:pt>
                <c:pt idx="63">
                  <c:v>142</c:v>
                </c:pt>
                <c:pt idx="64">
                  <c:v>52</c:v>
                </c:pt>
                <c:pt idx="65">
                  <c:v>254</c:v>
                </c:pt>
                <c:pt idx="66">
                  <c:v>25</c:v>
                </c:pt>
                <c:pt idx="67">
                  <c:v>26</c:v>
                </c:pt>
                <c:pt idx="68">
                  <c:v>7</c:v>
                </c:pt>
                <c:pt idx="69">
                  <c:v>358</c:v>
                </c:pt>
                <c:pt idx="70">
                  <c:v>0</c:v>
                </c:pt>
                <c:pt idx="71">
                  <c:v>10</c:v>
                </c:pt>
                <c:pt idx="72">
                  <c:v>290</c:v>
                </c:pt>
                <c:pt idx="73">
                  <c:v>77</c:v>
                </c:pt>
                <c:pt idx="74">
                  <c:v>200</c:v>
                </c:pt>
                <c:pt idx="75">
                  <c:v>1166</c:v>
                </c:pt>
                <c:pt idx="76">
                  <c:v>333</c:v>
                </c:pt>
                <c:pt idx="77">
                  <c:v>0</c:v>
                </c:pt>
                <c:pt idx="78">
                  <c:v>561</c:v>
                </c:pt>
                <c:pt idx="79">
                  <c:v>47</c:v>
                </c:pt>
                <c:pt idx="80">
                  <c:v>19</c:v>
                </c:pt>
                <c:pt idx="81">
                  <c:v>38</c:v>
                </c:pt>
                <c:pt idx="82">
                  <c:v>563</c:v>
                </c:pt>
                <c:pt idx="83">
                  <c:v>506</c:v>
                </c:pt>
                <c:pt idx="84">
                  <c:v>232</c:v>
                </c:pt>
                <c:pt idx="86">
                  <c:v>130</c:v>
                </c:pt>
                <c:pt idx="87">
                  <c:v>946</c:v>
                </c:pt>
                <c:pt idx="88">
                  <c:v>4678</c:v>
                </c:pt>
                <c:pt idx="89">
                  <c:v>164</c:v>
                </c:pt>
                <c:pt idx="90">
                  <c:v>299</c:v>
                </c:pt>
                <c:pt idx="91">
                  <c:v>251</c:v>
                </c:pt>
                <c:pt idx="92">
                  <c:v>256</c:v>
                </c:pt>
                <c:pt idx="93">
                  <c:v>120</c:v>
                </c:pt>
                <c:pt idx="94">
                  <c:v>7</c:v>
                </c:pt>
                <c:pt idx="95">
                  <c:v>104</c:v>
                </c:pt>
                <c:pt idx="96">
                  <c:v>480</c:v>
                </c:pt>
                <c:pt idx="97">
                  <c:v>958</c:v>
                </c:pt>
                <c:pt idx="98">
                  <c:v>189</c:v>
                </c:pt>
                <c:pt idx="99">
                  <c:v>4014</c:v>
                </c:pt>
                <c:pt idx="100">
                  <c:v>424</c:v>
                </c:pt>
                <c:pt idx="101">
                  <c:v>38</c:v>
                </c:pt>
                <c:pt idx="102">
                  <c:v>6</c:v>
                </c:pt>
                <c:pt idx="103">
                  <c:v>7377</c:v>
                </c:pt>
                <c:pt idx="104">
                  <c:v>1279.0999999999999</c:v>
                </c:pt>
                <c:pt idx="105">
                  <c:v>162</c:v>
                </c:pt>
                <c:pt idx="106">
                  <c:v>189</c:v>
                </c:pt>
                <c:pt idx="107">
                  <c:v>69</c:v>
                </c:pt>
                <c:pt idx="110">
                  <c:v>2757</c:v>
                </c:pt>
                <c:pt idx="111">
                  <c:v>1005</c:v>
                </c:pt>
                <c:pt idx="112">
                  <c:v>17632</c:v>
                </c:pt>
                <c:pt idx="113">
                  <c:v>0</c:v>
                </c:pt>
                <c:pt idx="114">
                  <c:v>338</c:v>
                </c:pt>
                <c:pt idx="115">
                  <c:v>12160</c:v>
                </c:pt>
                <c:pt idx="116">
                  <c:v>525</c:v>
                </c:pt>
                <c:pt idx="117">
                  <c:v>3113</c:v>
                </c:pt>
                <c:pt idx="118">
                  <c:v>10010</c:v>
                </c:pt>
                <c:pt idx="119">
                  <c:v>4673</c:v>
                </c:pt>
                <c:pt idx="120">
                  <c:v>33701</c:v>
                </c:pt>
                <c:pt idx="121">
                  <c:v>891</c:v>
                </c:pt>
                <c:pt idx="122">
                  <c:v>556</c:v>
                </c:pt>
                <c:pt idx="123">
                  <c:v>389</c:v>
                </c:pt>
                <c:pt idx="124">
                  <c:v>7757</c:v>
                </c:pt>
                <c:pt idx="125">
                  <c:v>600</c:v>
                </c:pt>
                <c:pt idx="126">
                  <c:v>776</c:v>
                </c:pt>
                <c:pt idx="127">
                  <c:v>565</c:v>
                </c:pt>
                <c:pt idx="128">
                  <c:v>226</c:v>
                </c:pt>
                <c:pt idx="129">
                  <c:v>1213</c:v>
                </c:pt>
                <c:pt idx="130">
                  <c:v>782</c:v>
                </c:pt>
                <c:pt idx="131">
                  <c:v>52</c:v>
                </c:pt>
                <c:pt idx="132">
                  <c:v>489</c:v>
                </c:pt>
                <c:pt idx="133">
                  <c:v>2374</c:v>
                </c:pt>
                <c:pt idx="134">
                  <c:v>674</c:v>
                </c:pt>
                <c:pt idx="135">
                  <c:v>1010</c:v>
                </c:pt>
                <c:pt idx="136">
                  <c:v>3446</c:v>
                </c:pt>
                <c:pt idx="137">
                  <c:v>1199</c:v>
                </c:pt>
                <c:pt idx="138">
                  <c:v>1755</c:v>
                </c:pt>
                <c:pt idx="139">
                  <c:v>1000</c:v>
                </c:pt>
                <c:pt idx="140">
                  <c:v>4213</c:v>
                </c:pt>
                <c:pt idx="141">
                  <c:v>2751</c:v>
                </c:pt>
                <c:pt idx="143">
                  <c:v>25648</c:v>
                </c:pt>
                <c:pt idx="144">
                  <c:v>13300</c:v>
                </c:pt>
                <c:pt idx="147">
                  <c:v>2888278.2</c:v>
                </c:pt>
              </c:numCache>
            </c:numRef>
          </c:val>
        </c:ser>
        <c:ser>
          <c:idx val="7"/>
          <c:order val="7"/>
          <c:tx>
            <c:strRef>
              <c:f>'баланс '!$J$44:$J$330</c:f>
              <c:strCache>
                <c:ptCount val="1"/>
                <c:pt idx="0">
                  <c:v>132715 НН НН НН НН НН НН НН НН НН НН НН НН НН СН СН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НН СН СН НН НН НН НН НН НН</c:v>
                </c:pt>
              </c:strCache>
            </c:strRef>
          </c:tx>
          <c:spPr>
            <a:solidFill>
              <a:srgbClr val="CCCC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'!$J$331:$J$478</c:f>
              <c:numCache>
                <c:formatCode>0.00</c:formatCode>
                <c:ptCount val="14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20" formatCode="General">
                  <c:v>0</c:v>
                </c:pt>
                <c:pt idx="21" formatCode="General">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1">
                  <c:v>0</c:v>
                </c:pt>
                <c:pt idx="132">
                  <c:v>0</c:v>
                </c:pt>
                <c:pt idx="133">
                  <c:v>0</c:v>
                </c:pt>
                <c:pt idx="134">
                  <c:v>0</c:v>
                </c:pt>
                <c:pt idx="135">
                  <c:v>0</c:v>
                </c:pt>
                <c:pt idx="136">
                  <c:v>0</c:v>
                </c:pt>
                <c:pt idx="137">
                  <c:v>0</c:v>
                </c:pt>
                <c:pt idx="138">
                  <c:v>0</c:v>
                </c:pt>
                <c:pt idx="139">
                  <c:v>0</c:v>
                </c:pt>
                <c:pt idx="140">
                  <c:v>0</c:v>
                </c:pt>
                <c:pt idx="141">
                  <c:v>0</c:v>
                </c:pt>
                <c:pt idx="143">
                  <c:v>0</c:v>
                </c:pt>
                <c:pt idx="144" formatCode="General">
                  <c:v>0</c:v>
                </c:pt>
              </c:numCache>
            </c:numRef>
          </c:val>
        </c:ser>
        <c:ser>
          <c:idx val="8"/>
          <c:order val="8"/>
          <c:tx>
            <c:strRef>
              <c:f>'баланс '!$K$44:$K$330</c:f>
              <c:strCache>
                <c:ptCount val="1"/>
                <c:pt idx="0">
                  <c:v>132715 НН НН НН НН НН НН НН НН НН НН НН НН НН СН СН СН СН СН НН НН НН НН НН НН НН НН НН НН НН НН НН НН НН НН * НН НН НН НН НН НН НН НН НН НН НН НН НН НН НН НН НН НН НН НН НН НН НН НН НН НН НН НН НН НН НН СН СН СН СН СН СН СН СН НН СН СН НН НН НН НН НН НН </c:v>
                </c:pt>
              </c:strCache>
            </c:strRef>
          </c:tx>
          <c:spPr>
            <a:solidFill>
              <a:srgbClr val="000080"/>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'!$K$331:$K$478</c:f>
              <c:numCache>
                <c:formatCode>0.00</c:formatCode>
                <c:ptCount val="148"/>
                <c:pt idx="49">
                  <c:v>0</c:v>
                </c:pt>
                <c:pt idx="71">
                  <c:v>0</c:v>
                </c:pt>
                <c:pt idx="94">
                  <c:v>0</c:v>
                </c:pt>
              </c:numCache>
            </c:numRef>
          </c:val>
        </c:ser>
        <c:ser>
          <c:idx val="9"/>
          <c:order val="9"/>
          <c:tx>
            <c:strRef>
              <c:f>'баланс '!$L$44:$L$330</c:f>
              <c:strCache>
                <c:ptCount val="1"/>
                <c:pt idx="0">
                  <c:v>132715 2808856 573424 11075079008067 603580602913874 2823728 907205000053 227572 316780 554214 48077184 48099096 48080538 851780602120110 8656022,003296 8656021000358 525904 1000181874 61806286 0851780602167696 851780602221497 45348 851580501136478 919206</c:v>
                </c:pt>
              </c:strCache>
            </c:strRef>
          </c:tx>
          <c:spPr>
            <a:solidFill>
              <a:srgbClr val="FF00FF"/>
            </a:solidFill>
            <a:ln w="12700">
              <a:solidFill>
                <a:srgbClr val="000000"/>
              </a:solidFill>
              <a:prstDash val="solid"/>
            </a:ln>
          </c:spPr>
          <c:cat>
            <c:multiLvlStrRef>
              <c:f>'баланс '!$A$331:$B$478</c:f>
              <c:multiLvlStrCache>
                <c:ptCount val="14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20">
                    <c:v>ЗАО Тандер" (П/ст.Заводская" ф.12 ТП 4 ВЛ 10 кВ)</c:v>
                  </c:pt>
                  <c:pt idx="21">
                    <c:v>Пред.Ескалиева А.Р.(П/ст.Заводская 12 РП-1 ВЛ 10 кВ)</c:v>
                  </c:pt>
                  <c:pt idx="22">
                    <c:v>Ф/л Рукавишникова А.И (П/ст.Завод. Ф.31 ТП 4-1 ВЛ10 кВ)</c:v>
                  </c:pt>
                  <c:pt idx="23">
                    <c:v>ООО "Квартал"(П/ст.Завод.ф.12ТП-1-3 ВЛ10кВ)</c:v>
                  </c:pt>
                  <c:pt idx="24">
                    <c:v>ТСЖ "Феникс"(П/ст.Завод.ф.31 ТП-2-2 ВЛ 10кВ)</c:v>
                  </c:pt>
                  <c:pt idx="25">
                    <c:v>ТСЖ "Феникс"(П/ст.Завод.ф.31 ТП-2-2 ВЛ 10кВ)</c:v>
                  </c:pt>
                  <c:pt idx="26">
                    <c:v>ТСЖ "Феникс"(П/ст.Завод.ф.31 ТП-3-1 ВЛ 10кВ)</c:v>
                  </c:pt>
                  <c:pt idx="27">
                    <c:v>ТСЖ "Феникс"(П/ст.Завод.ф.31 ТП-3-1 ВЛ 10кВ)</c:v>
                  </c:pt>
                  <c:pt idx="28">
                    <c:v>ТСЖ "Феникс"(П/ст.Завод.ф.31 ТП-3-1 ВЛ 10кВ)</c:v>
                  </c:pt>
                  <c:pt idx="29">
                    <c:v>ТСЖ "Феникс"(П/ст.Завод.ф.31 ТП-3-1 ВЛ 10кВ)</c:v>
                  </c:pt>
                  <c:pt idx="30">
                    <c:v>ТСЖ "Феникс"(П/ст.Завод.ф.31 ТП-3-1 ВЛ 10кВ)</c:v>
                  </c:pt>
                  <c:pt idx="31">
                    <c:v>ТСЖ "Феникс"  (П/ст.Заводская ф.31 ТП-4-1 ВЛ10кВ)</c:v>
                  </c:pt>
                  <c:pt idx="32">
                    <c:v>ТСЖ "Феникс" (П/ст.Заводская ф.31 ТП-3-1 ВЛ10кВ)</c:v>
                  </c:pt>
                  <c:pt idx="33">
                    <c:v>ТСЖ "Феникс" (П/ст.Заводская ф.31 ТП-3-1 ВЛ10кВ)</c:v>
                  </c:pt>
                  <c:pt idx="34">
                    <c:v>ТСЖ "Феникс" (П/ст.Заводская ф.31 ТП-3-1 ВЛ10кВ)</c:v>
                  </c:pt>
                  <c:pt idx="35">
                    <c:v>ТСЖ "Феникс" (П/ст.Заводская ф.31 ТП-3-1 ВЛ10кВ)</c:v>
                  </c:pt>
                  <c:pt idx="36">
                    <c:v>ТСЖ "Феникс"(П/ст.Завод..ф.31 ТП-3-1 ВЛ10кВ)</c:v>
                  </c:pt>
                  <c:pt idx="37">
                    <c:v>ТСЖ "Феникс" (П/ст.Заводская ф.31 ТП-3-1 ВЛ10кВ)</c:v>
                  </c:pt>
                  <c:pt idx="38">
                    <c:v>ТСЖ "Феникс" (П/ст.Заводская ф.12 ТП-3-1 ВЛ10кВ)</c:v>
                  </c:pt>
                  <c:pt idx="40">
                    <c:v>Пред.Санкаева К.Р.(П/ст.Завод.ф.12 РУС ВЛ 10кВ)</c:v>
                  </c:pt>
                  <c:pt idx="41">
                    <c:v>Пред.Соколова Л.Я.(П/ст.Завод.ф.12 ТП-4-4 ВЛ 10кВ)</c:v>
                  </c:pt>
                  <c:pt idx="42">
                    <c:v>Пред.Соколова Л.Я.(П/ст.Завод.ф.31 ТП4-2 ВЛ 10кВ)</c:v>
                  </c:pt>
                  <c:pt idx="43">
                    <c:v>Пред.Лукманов М.К..(П/ст.Завод.ф.12 ТП-8-1 ВЛ 10кВ)</c:v>
                  </c:pt>
                  <c:pt idx="44">
                    <c:v>И.П.Каланин А.В.(П/ст.Завод.ф.31 ТП-2-1 ВЛ 10кВ)</c:v>
                  </c:pt>
                  <c:pt idx="45">
                    <c:v>И.П.Албпбаева С.М.(П/ст.Завод.ф.12 ТП-7-1 ВЛ 10кВ)</c:v>
                  </c:pt>
                  <c:pt idx="46">
                    <c:v>И.П.Албпбаева С.М.(П/ст.Завод.ф.12 ТП-8-3ВЛ 10кВ)</c:v>
                  </c:pt>
                  <c:pt idx="47">
                    <c:v>И.П.Сердюков Л.Б.(П/ст.Завод.ф.12 ТП-1РУС ВЛ 10кВ)</c:v>
                  </c:pt>
                  <c:pt idx="48">
                    <c:v>И.п.Лебедева Г.А.(П/ст."Заводская"ф.12РП-1)</c:v>
                  </c:pt>
                  <c:pt idx="49">
                    <c:v>И.п.Думова Т.Н.(П/ст.Завод.ф.31 ТП 2-1)</c:v>
                  </c:pt>
                  <c:pt idx="50">
                    <c:v>И.П.Еремин А.Н.(п/ст.Водод. Ф.11 ТП б/н)</c:v>
                  </c:pt>
                  <c:pt idx="51">
                    <c:v>И.П.Еремин А.Н.(п/ст.Завод. Ф.31 ТП 1-1)</c:v>
                  </c:pt>
                  <c:pt idx="52">
                    <c:v>Пред/Матвеева Т.П.П/ст.Заводская ф.31 ТП 2-2)</c:v>
                  </c:pt>
                  <c:pt idx="53">
                    <c:v>Предприниматель Калиниченко Е.В.(П/ст.Вододелительф.11 ТП б/н)</c:v>
                  </c:pt>
                  <c:pt idx="54">
                    <c:v>Предприниматель Калиниченко Е.В.(П/ст.Завод.ф.31 ТП б/н)</c:v>
                  </c:pt>
                  <c:pt idx="55">
                    <c:v>И.п.Зацепина (П/ст.Завод.ф.31 ТП-4-1)</c:v>
                  </c:pt>
                  <c:pt idx="56">
                    <c:v>И.п.Рыкова И.В.(П/ст.Завод.ф.12 РП-1)</c:v>
                  </c:pt>
                  <c:pt idx="57">
                    <c:v>ОАО "АСТРАПРЕСС".(П/ст.Завод.ф.12 РП-4)</c:v>
                  </c:pt>
                  <c:pt idx="58">
                    <c:v>И.п.Галкина  О.Ю.(П/ст.Завод.ф.31 ГКНС)</c:v>
                  </c:pt>
                  <c:pt idx="59">
                    <c:v>И.п.Шалдаева Л.Г.(П/ст.Завод.ф12.ТП-4)</c:v>
                  </c:pt>
                  <c:pt idx="60">
                    <c:v>И.п.Шалдаева Л.Г.(П/ст.Завод.12ф.ТП-4)</c:v>
                  </c:pt>
                  <c:pt idx="61">
                    <c:v>И.п.Мельникова О.Н.(П/ст.Завод.ф.31 ТП-4-2)</c:v>
                  </c:pt>
                  <c:pt idx="62">
                    <c:v>И.п.Мельников А.Г.(П/ст.Завод.ф31 РП-1)</c:v>
                  </c:pt>
                  <c:pt idx="63">
                    <c:v>И.п.Вилявинв Е.Н.Г.(П/ст.Завод.ф12 РП-1)</c:v>
                  </c:pt>
                  <c:pt idx="64">
                    <c:v>И.п.Вилявинв Е.Н.Г.(П/ст.Завод.ф12 РП-1)</c:v>
                  </c:pt>
                  <c:pt idx="65">
                    <c:v>И.п.Прокофьева Л.(П/ст.Завод.ф31 ТП-4-2)</c:v>
                  </c:pt>
                  <c:pt idx="66">
                    <c:v>И.п.Кушаева З.С.(П/ст.Завод.ф31 РП-4-2)</c:v>
                  </c:pt>
                  <c:pt idx="67">
                    <c:v>И.п.Кушаева З.С.(П/ст.Завод.ф31 РП-3-1)</c:v>
                  </c:pt>
                  <c:pt idx="68">
                    <c:v>И.п.Макарова С.В.(П/ст.Завод.ф31 РП-4-2)</c:v>
                  </c:pt>
                  <c:pt idx="69">
                    <c:v>И.п.Журавлева Ю.В.(П/ст.Завод.ф12 РП-4-2)</c:v>
                  </c:pt>
                  <c:pt idx="70">
                    <c:v>ООО "Автошкола "Ладушка"(П/ст.Завод.ф31 РП-4-1)</c:v>
                  </c:pt>
                  <c:pt idx="71">
                    <c:v>ООО "Автошкола "Ладушка"(П/ст.Завод.ф31 РП-4-1)</c:v>
                  </c:pt>
                  <c:pt idx="72">
                    <c:v>И.п.Магомедов М..М.(П/ст.Завод.ф31 РП-4-1)</c:v>
                  </c:pt>
                  <c:pt idx="73">
                    <c:v>И.п.Бакулин Ю.М.(П/ст.Завод.ф31 РП-4-2)</c:v>
                  </c:pt>
                  <c:pt idx="74">
                    <c:v>И.п.Зулхарнаев Г.С..(П/ст.Завод.ф12 РП-1)</c:v>
                  </c:pt>
                  <c:pt idx="75">
                    <c:v>И.П.Джулдузбаева А.С.(п/ст.Завод.ф.31 ТП-1-1)</c:v>
                  </c:pt>
                  <c:pt idx="76">
                    <c:v>ООО "Наримановский издательский центр(П/ст.Завод.ф.12 ТП 1-2)</c:v>
                  </c:pt>
                  <c:pt idx="77">
                    <c:v>ООО "Наримановский издательский центр(П/ст.Завод.ф.12 ТП 1-2)</c:v>
                  </c:pt>
                  <c:pt idx="78">
                    <c:v>И.П.Булгакова О.В.(П/ст.Заводская ф.31 ТП-3-1)</c:v>
                  </c:pt>
                  <c:pt idx="79">
                    <c:v>физ.лицр.Сверблюк О.А.(П/ст.Заводская ф.31 ТП-2-1)</c:v>
                  </c:pt>
                  <c:pt idx="80">
                    <c:v>физ.лицр.Сверблюк О.А.(П/ст.Заводская ф.31 ТП-1-1)</c:v>
                  </c:pt>
                  <c:pt idx="81">
                    <c:v>И.П.Мусаев Н.Е.(П/ст.Завод.ф.12КТПн-4)</c:v>
                  </c:pt>
                  <c:pt idx="82">
                    <c:v>И.П.Золотов Г.М.(П/ст.Завод.ф.12 ТП-4)</c:v>
                  </c:pt>
                  <c:pt idx="83">
                    <c:v>И.п.Борисов А.И.(П/ст.Завод.ф12 РП-2-3)</c:v>
                  </c:pt>
                  <c:pt idx="84">
                    <c:v>И.пГоголев Д.В...(П/ст.Завод.ф31 РП-8-3)</c:v>
                  </c:pt>
                  <c:pt idx="86">
                    <c:v>И.п.Зиновин В.А.(П/ст.Завод.ф31 РП-2-1)</c:v>
                  </c:pt>
                  <c:pt idx="87">
                    <c:v>ООО "АстТорг".(П/ст.Завод.ф.31 ТП-4-1)</c:v>
                  </c:pt>
                  <c:pt idx="88">
                    <c:v>ООО "АстТорг".(П/ст.Водод.ф.9 ТП100)</c:v>
                  </c:pt>
                  <c:pt idx="89">
                    <c:v>И.п.Сиротина Н.П..(П/ст.Завод..ф.12 РП-1)</c:v>
                  </c:pt>
                  <c:pt idx="90">
                    <c:v>И.п.Буслаева Н.А.(П/ст.Завод.ф.31 ТП-3-1 ВЛ10кВ)</c:v>
                  </c:pt>
                  <c:pt idx="91">
                    <c:v>И.п.Насырова И.М.(П/ст.Завод.ф.31 ТП-4-2 ВЛ10кВ)</c:v>
                  </c:pt>
                  <c:pt idx="92">
                    <c:v>И.п.Новикова Л.М.(П/ст.Завод.ф.31 ТП-4-1 ВЛ10кВ)</c:v>
                  </c:pt>
                  <c:pt idx="93">
                    <c:v>И.п.Лунева И.В.(П/ст.Завод.ф.31 ТП--1 ВЛ10кВ)</c:v>
                  </c:pt>
                  <c:pt idx="94">
                    <c:v>Ф.л.Айбасов М.Р..(П/ст.Завод.ф.31 ТП-8-3 ВЛ10кВ)</c:v>
                  </c:pt>
                  <c:pt idx="95">
                    <c:v>И.пХайбулин Р.Р..(П/ст.Завод.ф.12 ТП-РУС ВЛ10кВ)</c:v>
                  </c:pt>
                  <c:pt idx="96">
                    <c:v>И.П.Джумагазиева В.С..(П/ст.Завод.ф.12 РП-1 ВЛ10кВ)</c:v>
                  </c:pt>
                  <c:pt idx="97">
                    <c:v>И.П.Пицко Т.В..(П/ст.Завод.ф.31 ТП-4-2 ВЛ10кВ)</c:v>
                  </c:pt>
                  <c:pt idx="98">
                    <c:v>И.П.Саталиев Н.А..(П/ст.Завод.ф.31 ТП-1-1 ВЛ10кВ)</c:v>
                  </c:pt>
                  <c:pt idx="99">
                    <c:v>Ф.л..Смирнов Л.И..(П/ст.Завод.ф.31 ТП-4-1 ВЛ10кВ)</c:v>
                  </c:pt>
                  <c:pt idx="100">
                    <c:v>Ф.л..Рулева М.Ю..(П/ст.Завод.ф.31 ТП-4-2 ВЛ10кВ)</c:v>
                  </c:pt>
                  <c:pt idx="101">
                    <c:v>И.п.Кабанов Д.В..(П/ст.Завод.ф.31 ТП-4-2 ВЛ10кВ)</c:v>
                  </c:pt>
                  <c:pt idx="102">
                    <c:v>И.п.Лаздина М.Н..(П/ст.Завод.ф.12К ТП--4 ВЛ10кВ)</c:v>
                  </c:pt>
                  <c:pt idx="103">
                    <c:v>ООО "Астр-Трейд".(П/ст.Завод.ф.31К ТП--2-2 ВЛ10кВ)</c:v>
                  </c:pt>
                  <c:pt idx="104">
                    <c:v>ООО "Астр-Трейд".(П/ст.Завод.ф.31К ТП--3-2 ВЛ10кВ)</c:v>
                  </c:pt>
                  <c:pt idx="105">
                    <c:v>ИП Гилажева  ф. 31  ктп 19</c:v>
                  </c:pt>
                  <c:pt idx="106">
                    <c:v>ип Ажгельдиева ф.31  ктп 1-1</c:v>
                  </c:pt>
                  <c:pt idx="107">
                    <c:v>ИП Балтаньязов Р.Р. Ф. 31 ТП 2-1</c:v>
                  </c:pt>
                  <c:pt idx="108">
                    <c:v>Перетоки АЭСК</c:v>
                  </c:pt>
                  <c:pt idx="110">
                    <c:v>ВЧ ООО "АГПЗ"(П/ст.Завод.ф.31 ТП-4-1)</c:v>
                  </c:pt>
                  <c:pt idx="111">
                    <c:v>ВЧ ООО "АГПЗ"(П/ст.Завод.ф.31 ТП-4-1)</c:v>
                  </c:pt>
                  <c:pt idx="112">
                    <c:v>ОАО "Оборонэнергосбыт"(П/ст.Завод.ф.26 тпб/н)</c:v>
                  </c:pt>
                  <c:pt idx="113">
                    <c:v>ОАО "Оборонэнергосбыт"(П/ст.Завод. ф.12 ТП8-1)</c:v>
                  </c:pt>
                  <c:pt idx="114">
                    <c:v>Птицефабрика "Степная" (П/ст.Завод.ф.31 ТП 4-2)</c:v>
                  </c:pt>
                  <c:pt idx="115">
                    <c:v>ЮТК (П/ст.Завод.ф.31 ТПРУС)</c:v>
                  </c:pt>
                  <c:pt idx="116">
                    <c:v>"Аргус"(П/ст.Завод.ф.31</c:v>
                  </c:pt>
                  <c:pt idx="117">
                    <c:v>ОАО "ВымпелКом" (П/ст.Завод.ф.12 ТПРУС)</c:v>
                  </c:pt>
                  <c:pt idx="118">
                    <c:v>Управление Рос регистра(П/ст.Зав. ф.31 ТП 4-1 ВЛ10кВ)</c:v>
                  </c:pt>
                  <c:pt idx="119">
                    <c:v>ОАО "Астрахань-Мобайл" (П/ст.Завод.ф.12</c:v>
                  </c:pt>
                  <c:pt idx="120">
                    <c:v>ОАО "Астрахангазстрой" (П/ст.Завод.ф.14 КТПгаз)</c:v>
                  </c:pt>
                  <c:pt idx="121">
                    <c:v>УФСБ России по АО(П/ст.Заводская ф.31 ТП 3-1 ВЛ10 кВ)</c:v>
                  </c:pt>
                  <c:pt idx="122">
                    <c:v>Отдел ЗАГСа Нар.р/на(П/ст.Зав. ф.31 ТП 4-1 ВЛ10кВ)</c:v>
                  </c:pt>
                  <c:pt idx="123">
                    <c:v>"Почта России" (П/ст.Завод.ф.31 ТП Рус)</c:v>
                  </c:pt>
                  <c:pt idx="124">
                    <c:v>ООО "ЛУКОЙЛ-Нижневолжскнефтепродукт"</c:v>
                  </c:pt>
                  <c:pt idx="125">
                    <c:v>ГУ АО Спасат.служба (П/ст.Завод.ф.12</c:v>
                  </c:pt>
                  <c:pt idx="126">
                    <c:v>Прокуратура (П/ст.Завод.ф.31</c:v>
                  </c:pt>
                  <c:pt idx="127">
                    <c:v>ГУ АО нар.ветер. Служба(П/ст.Завод.ф.12 ТП 4-1 ВЛ10кВ)</c:v>
                  </c:pt>
                  <c:pt idx="128">
                    <c:v> "соц..страхование (П/ст.Завод.ф.31</c:v>
                  </c:pt>
                  <c:pt idx="129">
                    <c:v>Упр.суд.департамента(П/ст.Заводская ф.31 ТП 4-1 ВЛ10кВ)</c:v>
                  </c:pt>
                  <c:pt idx="130">
                    <c:v>Мировые судья (П/ст.Завод.ф.31</c:v>
                  </c:pt>
                  <c:pt idx="131">
                    <c:v>Гидрометеорология(П/ст.Завод.ф.31</c:v>
                  </c:pt>
                  <c:pt idx="132">
                    <c:v>ОАО "Мегафон" (П/ст.Завод.16</c:v>
                  </c:pt>
                  <c:pt idx="133">
                    <c:v>ОАО "Мегафон" (П/ст.Завод.31тп 8-3)</c:v>
                  </c:pt>
                  <c:pt idx="134">
                    <c:v>ГП АО "Пассажирскоек автотранспортное предприятие №3"п/ст,Заводская"ф.31 ТП1-1</c:v>
                  </c:pt>
                  <c:pt idx="135">
                    <c:v>Следственный комитет(П-ст.Завод.31 ТП 4-1)</c:v>
                  </c:pt>
                  <c:pt idx="136">
                    <c:v>ФКУ "Севкавуправдор"(П-ст.Завод.12 ТП 4-1)</c:v>
                  </c:pt>
                  <c:pt idx="137">
                    <c:v>ФКУ "Севкавуправдор"(П-ст.Завод.12 ТП 4-1)</c:v>
                  </c:pt>
                  <c:pt idx="138">
                    <c:v>ФКУ "Севкавуправдор"(П-ст.Завод.12 ТП 4-1)</c:v>
                  </c:pt>
                  <c:pt idx="139">
                    <c:v> ЗАО "Астрахань GSM"(П/ст.Зав. 12)</c:v>
                  </c:pt>
                  <c:pt idx="140">
                    <c:v>физ.лицо Смирнова Л.А.".(П/ст.Завод.ф.31К ТП-4-1)</c:v>
                  </c:pt>
                  <c:pt idx="141">
                    <c:v>физ.лицо Чернов В.М.".(П/ст.Завод.ф.31К ТП-2-2)</c:v>
                  </c:pt>
                  <c:pt idx="143">
                    <c:v>ООО "Тамерлан"(П/ст.Завод.12 ТПРП-1)</c:v>
                  </c:pt>
                  <c:pt idx="144">
                    <c:v>ЗАО Тандер" (П/ст.Заводская" ф.31 ТП 8-3 ВЛ 10 кВ)</c:v>
                  </c:pt>
                  <c:pt idx="146">
                    <c:v>Населенный пункт</c:v>
                  </c:pt>
                  <c:pt idx="147">
                    <c:v>ИТОГО:</c:v>
                  </c:pt>
                </c:lvl>
                <c:lvl>
                  <c:pt idx="0">
                    <c:v>40565</c:v>
                  </c:pt>
                  <c:pt idx="1">
                    <c:v>40566</c:v>
                  </c:pt>
                  <c:pt idx="2">
                    <c:v>40567</c:v>
                  </c:pt>
                  <c:pt idx="12">
                    <c:v>           </c:v>
                  </c:pt>
                  <c:pt idx="20">
                    <c:v>1313</c:v>
                  </c:pt>
                  <c:pt idx="21">
                    <c:v>40577</c:v>
                  </c:pt>
                  <c:pt idx="22">
                    <c:v>40580</c:v>
                  </c:pt>
                  <c:pt idx="23">
                    <c:v>40582</c:v>
                  </c:pt>
                  <c:pt idx="24">
                    <c:v>40584</c:v>
                  </c:pt>
                  <c:pt idx="40">
                    <c:v>40585</c:v>
                  </c:pt>
                  <c:pt idx="41">
                    <c:v>40586</c:v>
                  </c:pt>
                  <c:pt idx="43">
                    <c:v>40588</c:v>
                  </c:pt>
                  <c:pt idx="44">
                    <c:v>40592</c:v>
                  </c:pt>
                  <c:pt idx="45">
                    <c:v>40593</c:v>
                  </c:pt>
                  <c:pt idx="47">
                    <c:v>40595</c:v>
                  </c:pt>
                  <c:pt idx="48">
                    <c:v>40598</c:v>
                  </c:pt>
                  <c:pt idx="49">
                    <c:v>40599</c:v>
                  </c:pt>
                  <c:pt idx="50">
                    <c:v>40600</c:v>
                  </c:pt>
                  <c:pt idx="52">
                    <c:v>40601</c:v>
                  </c:pt>
                  <c:pt idx="53">
                    <c:v>40602</c:v>
                  </c:pt>
                  <c:pt idx="55">
                    <c:v>40603</c:v>
                  </c:pt>
                  <c:pt idx="56">
                    <c:v>40605</c:v>
                  </c:pt>
                  <c:pt idx="57">
                    <c:v>658</c:v>
                  </c:pt>
                  <c:pt idx="58">
                    <c:v>40607</c:v>
                  </c:pt>
                  <c:pt idx="59">
                    <c:v>40608</c:v>
                  </c:pt>
                  <c:pt idx="61">
                    <c:v>40609</c:v>
                  </c:pt>
                  <c:pt idx="62">
                    <c:v>40610</c:v>
                  </c:pt>
                  <c:pt idx="63">
                    <c:v>40611</c:v>
                  </c:pt>
                  <c:pt idx="65">
                    <c:v>40612</c:v>
                  </c:pt>
                  <c:pt idx="66">
                    <c:v>40613</c:v>
                  </c:pt>
                  <c:pt idx="68">
                    <c:v>40614</c:v>
                  </c:pt>
                  <c:pt idx="69">
                    <c:v>40615</c:v>
                  </c:pt>
                  <c:pt idx="70">
                    <c:v>40617</c:v>
                  </c:pt>
                  <c:pt idx="72">
                    <c:v>40618</c:v>
                  </c:pt>
                  <c:pt idx="73">
                    <c:v>40619</c:v>
                  </c:pt>
                  <c:pt idx="74">
                    <c:v>40620</c:v>
                  </c:pt>
                  <c:pt idx="75">
                    <c:v>40621</c:v>
                  </c:pt>
                  <c:pt idx="76">
                    <c:v>40622</c:v>
                  </c:pt>
                  <c:pt idx="78">
                    <c:v>40623</c:v>
                  </c:pt>
                  <c:pt idx="79">
                    <c:v>40624</c:v>
                  </c:pt>
                  <c:pt idx="81">
                    <c:v>40625</c:v>
                  </c:pt>
                  <c:pt idx="82">
                    <c:v>40631</c:v>
                  </c:pt>
                  <c:pt idx="83">
                    <c:v>40633</c:v>
                  </c:pt>
                  <c:pt idx="84">
                    <c:v>40634</c:v>
                  </c:pt>
                  <c:pt idx="86">
                    <c:v>40637</c:v>
                  </c:pt>
                  <c:pt idx="87">
                    <c:v>40638</c:v>
                  </c:pt>
                  <c:pt idx="89">
                    <c:v>40639</c:v>
                  </c:pt>
                  <c:pt idx="90">
                    <c:v>40640</c:v>
                  </c:pt>
                  <c:pt idx="91">
                    <c:v>40641</c:v>
                  </c:pt>
                  <c:pt idx="92">
                    <c:v>40642</c:v>
                  </c:pt>
                  <c:pt idx="93">
                    <c:v>40644</c:v>
                  </c:pt>
                  <c:pt idx="94">
                    <c:v>40645</c:v>
                  </c:pt>
                  <c:pt idx="95">
                    <c:v>40646</c:v>
                  </c:pt>
                  <c:pt idx="96">
                    <c:v>40647</c:v>
                  </c:pt>
                  <c:pt idx="97">
                    <c:v>40648</c:v>
                  </c:pt>
                  <c:pt idx="98">
                    <c:v>40649</c:v>
                  </c:pt>
                  <c:pt idx="99">
                    <c:v>40650</c:v>
                  </c:pt>
                  <c:pt idx="100">
                    <c:v>40651</c:v>
                  </c:pt>
                  <c:pt idx="101">
                    <c:v>40653</c:v>
                  </c:pt>
                  <c:pt idx="102">
                    <c:v>40654</c:v>
                  </c:pt>
                  <c:pt idx="103">
                    <c:v>40655</c:v>
                  </c:pt>
                  <c:pt idx="104">
                    <c:v>40655</c:v>
                  </c:pt>
                  <c:pt idx="105">
                    <c:v>40657</c:v>
                  </c:pt>
                  <c:pt idx="106">
                    <c:v>40652</c:v>
                  </c:pt>
                  <c:pt idx="107">
                    <c:v>40658</c:v>
                  </c:pt>
                  <c:pt idx="110">
                    <c:v>4401</c:v>
                  </c:pt>
                  <c:pt idx="112">
                    <c:v>800</c:v>
                  </c:pt>
                  <c:pt idx="114">
                    <c:v>95</c:v>
                  </c:pt>
                  <c:pt idx="115">
                    <c:v>130</c:v>
                  </c:pt>
                  <c:pt idx="116">
                    <c:v>20572</c:v>
                  </c:pt>
                  <c:pt idx="117">
                    <c:v>1861</c:v>
                  </c:pt>
                  <c:pt idx="118">
                    <c:v>931021</c:v>
                  </c:pt>
                  <c:pt idx="119">
                    <c:v>540</c:v>
                  </c:pt>
                  <c:pt idx="120">
                    <c:v>515</c:v>
                  </c:pt>
                  <c:pt idx="121">
                    <c:v>25810</c:v>
                  </c:pt>
                  <c:pt idx="122">
                    <c:v>22007</c:v>
                  </c:pt>
                  <c:pt idx="123">
                    <c:v>40164</c:v>
                  </c:pt>
                  <c:pt idx="124">
                    <c:v>82</c:v>
                  </c:pt>
                  <c:pt idx="125">
                    <c:v>82004</c:v>
                  </c:pt>
                  <c:pt idx="126">
                    <c:v>21020</c:v>
                  </c:pt>
                  <c:pt idx="127">
                    <c:v>442003</c:v>
                  </c:pt>
                  <c:pt idx="128">
                    <c:v>11030</c:v>
                  </c:pt>
                  <c:pt idx="129">
                    <c:v>31009</c:v>
                  </c:pt>
                  <c:pt idx="130">
                    <c:v>932010</c:v>
                  </c:pt>
                  <c:pt idx="131">
                    <c:v>4871</c:v>
                  </c:pt>
                  <c:pt idx="132">
                    <c:v>127</c:v>
                  </c:pt>
                  <c:pt idx="134">
                    <c:v>40104</c:v>
                  </c:pt>
                  <c:pt idx="135">
                    <c:v>258820-061-18</c:v>
                  </c:pt>
                  <c:pt idx="136">
                    <c:v>931028</c:v>
                  </c:pt>
                  <c:pt idx="139">
                    <c:v>152</c:v>
                  </c:pt>
                  <c:pt idx="140">
                    <c:v>440939</c:v>
                  </c:pt>
                  <c:pt idx="141">
                    <c:v>28-191</c:v>
                  </c:pt>
                  <c:pt idx="142">
                    <c:v>-1551</c:v>
                  </c:pt>
                  <c:pt idx="143">
                    <c:v>70531</c:v>
                  </c:pt>
                  <c:pt idx="144">
                    <c:v>1050</c:v>
                  </c:pt>
                </c:lvl>
              </c:multiLvlStrCache>
            </c:multiLvlStrRef>
          </c:cat>
          <c:val>
            <c:numRef>
              <c:f>'баланс '!$L$331:$L$478</c:f>
              <c:numCache>
                <c:formatCode>0</c:formatCode>
                <c:ptCount val="14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20">
                  <c:v>7911733</c:v>
                </c:pt>
                <c:pt idx="21">
                  <c:v>846954</c:v>
                </c:pt>
                <c:pt idx="22" formatCode="General">
                  <c:v>775918</c:v>
                </c:pt>
                <c:pt idx="23">
                  <c:v>747871007822346</c:v>
                </c:pt>
                <c:pt idx="24">
                  <c:v>50049474</c:v>
                </c:pt>
                <c:pt idx="25">
                  <c:v>50049782</c:v>
                </c:pt>
                <c:pt idx="26">
                  <c:v>50043658</c:v>
                </c:pt>
                <c:pt idx="27">
                  <c:v>110700070006555</c:v>
                </c:pt>
                <c:pt idx="28">
                  <c:v>11070079001812</c:v>
                </c:pt>
                <c:pt idx="29">
                  <c:v>11070078002759</c:v>
                </c:pt>
                <c:pt idx="30">
                  <c:v>50049236</c:v>
                </c:pt>
                <c:pt idx="31" formatCode="General">
                  <c:v>53835809171</c:v>
                </c:pt>
                <c:pt idx="32" formatCode="General">
                  <c:v>50049290</c:v>
                </c:pt>
                <c:pt idx="33" formatCode="General">
                  <c:v>53853809089</c:v>
                </c:pt>
                <c:pt idx="34" formatCode="General">
                  <c:v>50042685</c:v>
                </c:pt>
                <c:pt idx="35" formatCode="General">
                  <c:v>53835809151</c:v>
                </c:pt>
                <c:pt idx="36">
                  <c:v>9072022000037</c:v>
                </c:pt>
                <c:pt idx="37" formatCode="General">
                  <c:v>50049430</c:v>
                </c:pt>
                <c:pt idx="38" formatCode="General">
                  <c:v>50049323</c:v>
                </c:pt>
                <c:pt idx="40">
                  <c:v>729020034320</c:v>
                </c:pt>
                <c:pt idx="41">
                  <c:v>794590</c:v>
                </c:pt>
                <c:pt idx="42">
                  <c:v>832748</c:v>
                </c:pt>
                <c:pt idx="43">
                  <c:v>7791026008276</c:v>
                </c:pt>
                <c:pt idx="44">
                  <c:v>9026026001367</c:v>
                </c:pt>
                <c:pt idx="45">
                  <c:v>231012</c:v>
                </c:pt>
                <c:pt idx="46">
                  <c:v>1304016283</c:v>
                </c:pt>
                <c:pt idx="47">
                  <c:v>1267</c:v>
                </c:pt>
                <c:pt idx="48">
                  <c:v>1045605</c:v>
                </c:pt>
                <c:pt idx="49">
                  <c:v>7791039045024</c:v>
                </c:pt>
                <c:pt idx="50">
                  <c:v>9026036011064</c:v>
                </c:pt>
                <c:pt idx="51">
                  <c:v>7791073036823</c:v>
                </c:pt>
                <c:pt idx="52">
                  <c:v>77010</c:v>
                </c:pt>
                <c:pt idx="53">
                  <c:v>9026032004731</c:v>
                </c:pt>
                <c:pt idx="54">
                  <c:v>779104013111</c:v>
                </c:pt>
                <c:pt idx="55">
                  <c:v>7789039039288</c:v>
                </c:pt>
                <c:pt idx="56">
                  <c:v>300008366</c:v>
                </c:pt>
                <c:pt idx="57">
                  <c:v>7791047054236</c:v>
                </c:pt>
                <c:pt idx="58">
                  <c:v>66112065</c:v>
                </c:pt>
                <c:pt idx="59">
                  <c:v>54435900059</c:v>
                </c:pt>
                <c:pt idx="60">
                  <c:v>55235301348</c:v>
                </c:pt>
                <c:pt idx="61">
                  <c:v>707121</c:v>
                </c:pt>
                <c:pt idx="62">
                  <c:v>622</c:v>
                </c:pt>
                <c:pt idx="63">
                  <c:v>712871109279059</c:v>
                </c:pt>
                <c:pt idx="64">
                  <c:v>121075</c:v>
                </c:pt>
                <c:pt idx="65">
                  <c:v>3122</c:v>
                </c:pt>
                <c:pt idx="66">
                  <c:v>5441500111</c:v>
                </c:pt>
                <c:pt idx="67">
                  <c:v>7728</c:v>
                </c:pt>
                <c:pt idx="68">
                  <c:v>781799</c:v>
                </c:pt>
                <c:pt idx="69">
                  <c:v>110713</c:v>
                </c:pt>
                <c:pt idx="70">
                  <c:v>77910480015771</c:v>
                </c:pt>
                <c:pt idx="71">
                  <c:v>7791079014489</c:v>
                </c:pt>
                <c:pt idx="72">
                  <c:v>7807041000458</c:v>
                </c:pt>
                <c:pt idx="73">
                  <c:v>783126</c:v>
                </c:pt>
                <c:pt idx="74">
                  <c:v>445988</c:v>
                </c:pt>
                <c:pt idx="75">
                  <c:v>7882050001357</c:v>
                </c:pt>
                <c:pt idx="76">
                  <c:v>7791020024306</c:v>
                </c:pt>
                <c:pt idx="77">
                  <c:v>7128704000251920</c:v>
                </c:pt>
                <c:pt idx="78">
                  <c:v>44119159</c:v>
                </c:pt>
                <c:pt idx="79">
                  <c:v>721530</c:v>
                </c:pt>
                <c:pt idx="80">
                  <c:v>9081047011489</c:v>
                </c:pt>
                <c:pt idx="81">
                  <c:v>7780050061792</c:v>
                </c:pt>
                <c:pt idx="82">
                  <c:v>453263</c:v>
                </c:pt>
                <c:pt idx="83">
                  <c:v>1267513712</c:v>
                </c:pt>
                <c:pt idx="84">
                  <c:v>9130063002417</c:v>
                </c:pt>
                <c:pt idx="86">
                  <c:v>603480903064995</c:v>
                </c:pt>
                <c:pt idx="87">
                  <c:v>851681006228528</c:v>
                </c:pt>
                <c:pt idx="88">
                  <c:v>851580407328243</c:v>
                </c:pt>
                <c:pt idx="89">
                  <c:v>12040675</c:v>
                </c:pt>
                <c:pt idx="90" formatCode="General">
                  <c:v>159878</c:v>
                </c:pt>
                <c:pt idx="91" formatCode="General">
                  <c:v>101761</c:v>
                </c:pt>
                <c:pt idx="92">
                  <c:v>603571209928859</c:v>
                </c:pt>
                <c:pt idx="93">
                  <c:v>83166</c:v>
                </c:pt>
                <c:pt idx="94">
                  <c:v>8430637000236</c:v>
                </c:pt>
                <c:pt idx="95">
                  <c:v>66838</c:v>
                </c:pt>
                <c:pt idx="96">
                  <c:v>6037014002309</c:v>
                </c:pt>
                <c:pt idx="97">
                  <c:v>7807065002105</c:v>
                </c:pt>
                <c:pt idx="98">
                  <c:v>7789074092735</c:v>
                </c:pt>
                <c:pt idx="99">
                  <c:v>91131660098057</c:v>
                </c:pt>
                <c:pt idx="100">
                  <c:v>1304012014</c:v>
                </c:pt>
                <c:pt idx="101">
                  <c:v>781799</c:v>
                </c:pt>
                <c:pt idx="102">
                  <c:v>3000003233</c:v>
                </c:pt>
                <c:pt idx="103">
                  <c:v>9130042003287</c:v>
                </c:pt>
                <c:pt idx="104">
                  <c:v>0</c:v>
                </c:pt>
                <c:pt idx="105">
                  <c:v>11075078012392</c:v>
                </c:pt>
                <c:pt idx="106">
                  <c:v>301957</c:v>
                </c:pt>
                <c:pt idx="107">
                  <c:v>23553</c:v>
                </c:pt>
                <c:pt idx="110" formatCode="General">
                  <c:v>21272</c:v>
                </c:pt>
                <c:pt idx="111" formatCode="General">
                  <c:v>6812964</c:v>
                </c:pt>
                <c:pt idx="112">
                  <c:v>8840061000254</c:v>
                </c:pt>
                <c:pt idx="113">
                  <c:v>747980100749372</c:v>
                </c:pt>
                <c:pt idx="114" formatCode="General">
                  <c:v>780793</c:v>
                </c:pt>
                <c:pt idx="115" formatCode="General">
                  <c:v>865601</c:v>
                </c:pt>
                <c:pt idx="116">
                  <c:v>603580809714854</c:v>
                </c:pt>
                <c:pt idx="117" formatCode="General">
                  <c:v>261153</c:v>
                </c:pt>
                <c:pt idx="118" formatCode="@">
                  <c:v>0</c:v>
                </c:pt>
                <c:pt idx="119" formatCode="@">
                  <c:v>0</c:v>
                </c:pt>
                <c:pt idx="120" formatCode="@">
                  <c:v>0</c:v>
                </c:pt>
                <c:pt idx="121" formatCode="@">
                  <c:v>0</c:v>
                </c:pt>
                <c:pt idx="122" formatCode="@">
                  <c:v>0</c:v>
                </c:pt>
                <c:pt idx="123" formatCode="@">
                  <c:v>0</c:v>
                </c:pt>
                <c:pt idx="124" formatCode="@">
                  <c:v>0</c:v>
                </c:pt>
                <c:pt idx="125" formatCode="@">
                  <c:v>0</c:v>
                </c:pt>
                <c:pt idx="126" formatCode="@">
                  <c:v>0</c:v>
                </c:pt>
                <c:pt idx="127" formatCode="@">
                  <c:v>0</c:v>
                </c:pt>
                <c:pt idx="128" formatCode="@">
                  <c:v>0</c:v>
                </c:pt>
                <c:pt idx="129" formatCode="@">
                  <c:v>0</c:v>
                </c:pt>
                <c:pt idx="130">
                  <c:v>7791070058365</c:v>
                </c:pt>
                <c:pt idx="131" formatCode="General">
                  <c:v>806160</c:v>
                </c:pt>
                <c:pt idx="132" formatCode="General">
                  <c:v>11122366</c:v>
                </c:pt>
                <c:pt idx="133">
                  <c:v>8841074003236</c:v>
                </c:pt>
                <c:pt idx="134">
                  <c:v>7129027023696</c:v>
                </c:pt>
                <c:pt idx="135">
                  <c:v>357217</c:v>
                </c:pt>
                <c:pt idx="136">
                  <c:v>13161960</c:v>
                </c:pt>
                <c:pt idx="137">
                  <c:v>13161960</c:v>
                </c:pt>
                <c:pt idx="138">
                  <c:v>13161960</c:v>
                </c:pt>
                <c:pt idx="139">
                  <c:v>65805705</c:v>
                </c:pt>
                <c:pt idx="140">
                  <c:v>11071072003555</c:v>
                </c:pt>
                <c:pt idx="141">
                  <c:v>10751066004366</c:v>
                </c:pt>
                <c:pt idx="143">
                  <c:v>9186069001213</c:v>
                </c:pt>
                <c:pt idx="144">
                  <c:v>13095074</c:v>
                </c:pt>
              </c:numCache>
            </c:numRef>
          </c:val>
        </c:ser>
        <c:axId val="84694528"/>
        <c:axId val="84696064"/>
      </c:barChart>
      <c:catAx>
        <c:axId val="84694528"/>
        <c:scaling>
          <c:orientation val="minMax"/>
        </c:scaling>
        <c:axPos val="b"/>
        <c:numFmt formatCode="@" sourceLinked="1"/>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84696064"/>
        <c:crosses val="autoZero"/>
        <c:auto val="1"/>
        <c:lblAlgn val="ctr"/>
        <c:lblOffset val="100"/>
        <c:tickLblSkip val="4"/>
        <c:tickMarkSkip val="1"/>
      </c:catAx>
      <c:valAx>
        <c:axId val="84696064"/>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84694528"/>
        <c:crosses val="autoZero"/>
        <c:crossBetween val="between"/>
      </c:valAx>
      <c:spPr>
        <a:solidFill>
          <a:srgbClr val="C0C0C0"/>
        </a:solidFill>
        <a:ln w="12700">
          <a:solidFill>
            <a:srgbClr val="808080"/>
          </a:solidFill>
          <a:prstDash val="solid"/>
        </a:ln>
      </c:spPr>
    </c:plotArea>
    <c:legend>
      <c:legendPos val="r"/>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Лист20"/>
  <dimension ref="A3:AA711"/>
  <sheetViews>
    <sheetView tabSelected="1" topLeftCell="A466" zoomScale="70" zoomScaleNormal="70" zoomScaleSheetLayoutView="70" workbookViewId="0">
      <selection activeCell="J481" sqref="J481"/>
    </sheetView>
  </sheetViews>
  <sheetFormatPr defaultRowHeight="15.75"/>
  <cols>
    <col min="1" max="1" width="10.28515625" style="1" customWidth="1"/>
    <col min="2" max="2" width="37.28515625" style="2" customWidth="1"/>
    <col min="3" max="3" width="18.85546875" style="3" customWidth="1"/>
    <col min="4" max="4" width="13.28515625" style="3" customWidth="1"/>
    <col min="5" max="5" width="10.28515625" style="3" customWidth="1"/>
    <col min="6" max="6" width="9.7109375" style="3" customWidth="1"/>
    <col min="7" max="7" width="14.140625" style="3" customWidth="1"/>
    <col min="8" max="8" width="9.85546875" style="3" customWidth="1"/>
    <col min="9" max="9" width="18" style="3" customWidth="1"/>
    <col min="10" max="10" width="22" style="3" customWidth="1"/>
    <col min="11" max="11" width="6.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3" spans="1:19" ht="15">
      <c r="A3" s="70"/>
      <c r="B3" s="71"/>
      <c r="C3" s="72"/>
      <c r="D3" s="72"/>
      <c r="E3" s="72"/>
      <c r="F3" s="72"/>
      <c r="G3" s="72"/>
      <c r="H3" s="72"/>
      <c r="I3" s="72"/>
      <c r="J3" s="72"/>
      <c r="K3" s="72"/>
      <c r="L3" s="72"/>
      <c r="M3" s="73"/>
      <c r="N3" s="67"/>
    </row>
    <row r="4" spans="1:19">
      <c r="A4" s="68"/>
      <c r="C4" s="69"/>
      <c r="D4" s="69"/>
      <c r="E4" s="69"/>
      <c r="F4" s="69"/>
      <c r="G4" s="69"/>
      <c r="H4" s="69"/>
      <c r="I4" s="69"/>
      <c r="J4" s="60" t="s">
        <v>394</v>
      </c>
      <c r="K4" s="60"/>
      <c r="L4" s="69"/>
      <c r="M4" s="4">
        <v>13</v>
      </c>
    </row>
    <row r="5" spans="1:19" ht="15.75" customHeight="1">
      <c r="A5" s="68"/>
      <c r="C5" s="69"/>
      <c r="D5" s="69"/>
      <c r="E5" s="69"/>
      <c r="F5" s="69"/>
      <c r="G5" s="69"/>
      <c r="H5" s="69"/>
      <c r="I5" s="69"/>
      <c r="J5" s="69"/>
      <c r="K5" s="69"/>
      <c r="L5" s="69"/>
    </row>
    <row r="6" spans="1:19">
      <c r="A6" s="68"/>
      <c r="C6" s="69"/>
      <c r="D6" s="69"/>
      <c r="E6" s="69"/>
      <c r="F6" s="69"/>
      <c r="G6" s="69"/>
      <c r="H6" s="69"/>
      <c r="I6" s="69"/>
      <c r="J6" s="69"/>
      <c r="K6" s="69"/>
      <c r="L6" s="69"/>
    </row>
    <row r="7" spans="1:19">
      <c r="A7" s="74"/>
      <c r="B7" s="14" t="s">
        <v>11</v>
      </c>
      <c r="C7" s="75"/>
      <c r="D7" s="75"/>
      <c r="E7" s="93" t="s">
        <v>12</v>
      </c>
      <c r="F7" s="94"/>
      <c r="G7" s="94"/>
      <c r="H7" s="75"/>
      <c r="I7" s="75"/>
      <c r="J7" s="95" t="s">
        <v>7</v>
      </c>
      <c r="K7" s="95"/>
      <c r="L7" s="96"/>
    </row>
    <row r="8" spans="1:19" ht="197.25" customHeight="1">
      <c r="A8" s="15"/>
      <c r="B8" s="16" t="s">
        <v>576</v>
      </c>
      <c r="C8" s="17"/>
      <c r="D8" s="18"/>
      <c r="E8" s="97" t="s">
        <v>510</v>
      </c>
      <c r="F8" s="98"/>
      <c r="G8" s="98"/>
      <c r="H8" s="19"/>
      <c r="I8" s="19"/>
      <c r="J8" s="97" t="s">
        <v>511</v>
      </c>
      <c r="K8" s="97"/>
      <c r="L8" s="98"/>
    </row>
    <row r="9" spans="1:19">
      <c r="A9" s="74"/>
      <c r="C9" s="75"/>
      <c r="D9" s="75"/>
      <c r="E9" s="75"/>
      <c r="F9" s="75"/>
      <c r="G9" s="75"/>
      <c r="H9" s="75"/>
      <c r="I9" s="75"/>
      <c r="J9" s="75"/>
      <c r="K9" s="75"/>
      <c r="L9" s="75"/>
    </row>
    <row r="10" spans="1:19">
      <c r="A10" s="99" t="s">
        <v>395</v>
      </c>
      <c r="B10" s="99"/>
      <c r="C10" s="99"/>
      <c r="D10" s="99"/>
      <c r="E10" s="99"/>
      <c r="F10" s="99"/>
      <c r="G10" s="99"/>
      <c r="H10" s="99"/>
      <c r="I10" s="99"/>
      <c r="J10" s="99"/>
      <c r="K10" s="99"/>
      <c r="L10" s="99"/>
    </row>
    <row r="11" spans="1:19" ht="15.75" customHeight="1">
      <c r="A11" s="90" t="s">
        <v>396</v>
      </c>
      <c r="B11" s="90"/>
      <c r="C11" s="90"/>
      <c r="D11" s="90"/>
      <c r="E11" s="90"/>
      <c r="F11" s="90"/>
      <c r="G11" s="90"/>
      <c r="H11" s="90"/>
      <c r="I11" s="90"/>
      <c r="J11" s="90"/>
      <c r="K11" s="90"/>
      <c r="L11" s="90"/>
    </row>
    <row r="12" spans="1:19" ht="15">
      <c r="A12" s="91"/>
      <c r="B12" s="91"/>
      <c r="C12" s="91"/>
      <c r="D12" s="91"/>
      <c r="E12" s="91"/>
      <c r="F12" s="91"/>
      <c r="G12" s="91"/>
      <c r="H12" s="91"/>
      <c r="I12" s="91"/>
      <c r="J12" s="91"/>
      <c r="K12" s="91"/>
      <c r="L12" s="91"/>
    </row>
    <row r="13" spans="1:19" ht="23.25" customHeight="1">
      <c r="A13" s="92" t="s">
        <v>573</v>
      </c>
      <c r="B13" s="92"/>
      <c r="C13" s="92"/>
      <c r="D13" s="92"/>
      <c r="E13" s="92"/>
      <c r="F13" s="92"/>
      <c r="G13" s="92"/>
      <c r="H13" s="92"/>
      <c r="I13" s="92"/>
      <c r="J13" s="92"/>
      <c r="K13" s="92"/>
      <c r="L13" s="92"/>
      <c r="M13" s="75"/>
    </row>
    <row r="14" spans="1:19" ht="94.5">
      <c r="A14" s="20" t="s">
        <v>3</v>
      </c>
      <c r="B14" s="21" t="s">
        <v>10</v>
      </c>
      <c r="C14" s="20" t="s">
        <v>574</v>
      </c>
      <c r="D14" s="20" t="s">
        <v>575</v>
      </c>
      <c r="E14" s="20" t="s">
        <v>2</v>
      </c>
      <c r="F14" s="22" t="s">
        <v>6</v>
      </c>
      <c r="G14" s="20" t="s">
        <v>4</v>
      </c>
      <c r="H14" s="20" t="s">
        <v>5</v>
      </c>
      <c r="I14" s="20" t="s">
        <v>119</v>
      </c>
      <c r="J14" s="20" t="s">
        <v>1</v>
      </c>
      <c r="K14" s="20" t="s">
        <v>120</v>
      </c>
      <c r="L14" s="20" t="s">
        <v>0</v>
      </c>
      <c r="P14" s="23"/>
    </row>
    <row r="15" spans="1:19" s="3" customFormat="1">
      <c r="A15" s="23">
        <v>1</v>
      </c>
      <c r="B15" s="24">
        <v>2</v>
      </c>
      <c r="C15" s="23">
        <v>3</v>
      </c>
      <c r="D15" s="23">
        <v>4</v>
      </c>
      <c r="E15" s="23">
        <v>5</v>
      </c>
      <c r="F15" s="22">
        <v>6</v>
      </c>
      <c r="G15" s="20">
        <v>7</v>
      </c>
      <c r="H15" s="20">
        <v>8</v>
      </c>
      <c r="I15" s="20">
        <v>9</v>
      </c>
      <c r="J15" s="20">
        <v>10</v>
      </c>
      <c r="K15" s="20">
        <v>11</v>
      </c>
      <c r="L15" s="20">
        <v>12</v>
      </c>
      <c r="M15" s="75"/>
      <c r="N15" s="6"/>
      <c r="O15" s="6"/>
      <c r="P15" s="6"/>
      <c r="Q15" s="6"/>
      <c r="R15" s="6"/>
      <c r="S15" s="6"/>
    </row>
    <row r="16" spans="1:19" s="3" customFormat="1" ht="30">
      <c r="A16" s="23"/>
      <c r="B16" s="21" t="s">
        <v>13</v>
      </c>
      <c r="C16" s="23"/>
      <c r="D16" s="23"/>
      <c r="E16" s="23"/>
      <c r="F16" s="22"/>
      <c r="G16" s="20"/>
      <c r="H16" s="20"/>
      <c r="I16" s="20"/>
      <c r="J16" s="20"/>
      <c r="K16" s="20"/>
      <c r="L16" s="20"/>
      <c r="M16" s="75"/>
      <c r="N16" s="6"/>
      <c r="O16" s="6"/>
      <c r="P16" s="6"/>
      <c r="Q16" s="6"/>
      <c r="R16" s="6"/>
      <c r="S16" s="6"/>
    </row>
    <row r="17" spans="1:22">
      <c r="A17" s="25">
        <v>1</v>
      </c>
      <c r="B17" s="21" t="s">
        <v>14</v>
      </c>
      <c r="C17" s="26">
        <v>6590.36</v>
      </c>
      <c r="D17" s="26">
        <v>6658.6</v>
      </c>
      <c r="E17" s="8">
        <f t="shared" ref="E17:E30" si="0">D17-C17</f>
        <v>68.240000000000705</v>
      </c>
      <c r="F17" s="27">
        <v>8000</v>
      </c>
      <c r="G17" s="9">
        <f t="shared" ref="G17:G30" si="1">E17</f>
        <v>68.240000000000705</v>
      </c>
      <c r="H17" s="28" t="s">
        <v>25</v>
      </c>
      <c r="I17" s="10">
        <f t="shared" ref="I17:I30" si="2">E17*F17</f>
        <v>545920.00000000605</v>
      </c>
      <c r="J17" s="29" t="s">
        <v>15</v>
      </c>
      <c r="K17" s="29"/>
      <c r="L17" s="30">
        <v>41022794</v>
      </c>
    </row>
    <row r="18" spans="1:22">
      <c r="A18" s="25">
        <v>2</v>
      </c>
      <c r="B18" s="21" t="s">
        <v>16</v>
      </c>
      <c r="C18" s="26">
        <v>4636.84</v>
      </c>
      <c r="D18" s="26">
        <v>4707.34</v>
      </c>
      <c r="E18" s="8">
        <f t="shared" si="0"/>
        <v>70.5</v>
      </c>
      <c r="F18" s="27">
        <v>2000</v>
      </c>
      <c r="G18" s="9">
        <f t="shared" si="1"/>
        <v>70.5</v>
      </c>
      <c r="H18" s="28" t="s">
        <v>25</v>
      </c>
      <c r="I18" s="10">
        <f t="shared" si="2"/>
        <v>141000</v>
      </c>
      <c r="J18" s="29" t="s">
        <v>15</v>
      </c>
      <c r="K18" s="29"/>
      <c r="L18" s="30">
        <v>41021866</v>
      </c>
    </row>
    <row r="19" spans="1:22">
      <c r="A19" s="25">
        <v>3</v>
      </c>
      <c r="B19" s="21" t="s">
        <v>17</v>
      </c>
      <c r="C19" s="26">
        <v>1901.6</v>
      </c>
      <c r="D19" s="26">
        <v>1921.52</v>
      </c>
      <c r="E19" s="8">
        <f t="shared" si="0"/>
        <v>19.920000000000101</v>
      </c>
      <c r="F19" s="27">
        <v>400</v>
      </c>
      <c r="G19" s="9">
        <f t="shared" si="1"/>
        <v>19.920000000000101</v>
      </c>
      <c r="H19" s="28" t="s">
        <v>25</v>
      </c>
      <c r="I19" s="10">
        <f t="shared" si="2"/>
        <v>7968.00000000004</v>
      </c>
      <c r="J19" s="29" t="s">
        <v>15</v>
      </c>
      <c r="K19" s="29"/>
      <c r="L19" s="30">
        <v>41022031</v>
      </c>
    </row>
    <row r="20" spans="1:22" s="3" customFormat="1">
      <c r="A20" s="25">
        <v>4</v>
      </c>
      <c r="B20" s="21" t="s">
        <v>18</v>
      </c>
      <c r="C20" s="26">
        <v>4844.41</v>
      </c>
      <c r="D20" s="26">
        <v>4847.46</v>
      </c>
      <c r="E20" s="8">
        <f t="shared" si="0"/>
        <v>3.0500000000001801</v>
      </c>
      <c r="F20" s="27">
        <v>4000</v>
      </c>
      <c r="G20" s="9">
        <f t="shared" si="1"/>
        <v>3.0500000000001801</v>
      </c>
      <c r="H20" s="28" t="s">
        <v>25</v>
      </c>
      <c r="I20" s="10">
        <f t="shared" si="2"/>
        <v>12200.0000000007</v>
      </c>
      <c r="J20" s="29" t="s">
        <v>15</v>
      </c>
      <c r="K20" s="29"/>
      <c r="L20" s="30">
        <v>41022377</v>
      </c>
      <c r="M20" s="75"/>
      <c r="N20" s="6"/>
      <c r="O20" s="6"/>
      <c r="P20" s="6"/>
      <c r="Q20" s="6"/>
      <c r="R20" s="23"/>
      <c r="S20" s="6"/>
    </row>
    <row r="21" spans="1:22" s="3" customFormat="1">
      <c r="A21" s="25">
        <v>5</v>
      </c>
      <c r="B21" s="21" t="s">
        <v>19</v>
      </c>
      <c r="C21" s="26">
        <v>3105.64</v>
      </c>
      <c r="D21" s="26">
        <v>3118.13</v>
      </c>
      <c r="E21" s="8">
        <f t="shared" si="0"/>
        <v>12.490000000000199</v>
      </c>
      <c r="F21" s="27">
        <v>6000</v>
      </c>
      <c r="G21" s="9">
        <f t="shared" si="1"/>
        <v>12.490000000000199</v>
      </c>
      <c r="H21" s="28" t="s">
        <v>25</v>
      </c>
      <c r="I21" s="10">
        <f t="shared" si="2"/>
        <v>74940.000000001193</v>
      </c>
      <c r="J21" s="29" t="s">
        <v>15</v>
      </c>
      <c r="K21" s="29"/>
      <c r="L21" s="30">
        <v>41022627</v>
      </c>
      <c r="M21" s="75"/>
      <c r="N21" s="6"/>
      <c r="O21" s="6"/>
      <c r="P21" s="6"/>
      <c r="Q21" s="6"/>
      <c r="R21" s="26"/>
      <c r="S21" s="6"/>
    </row>
    <row r="22" spans="1:22" s="3" customFormat="1">
      <c r="A22" s="25">
        <v>6</v>
      </c>
      <c r="B22" s="21" t="s">
        <v>20</v>
      </c>
      <c r="C22" s="26">
        <v>2647.65</v>
      </c>
      <c r="D22" s="26">
        <v>2647.65</v>
      </c>
      <c r="E22" s="8">
        <f t="shared" si="0"/>
        <v>0</v>
      </c>
      <c r="F22" s="27">
        <v>4000</v>
      </c>
      <c r="G22" s="9">
        <f t="shared" si="1"/>
        <v>0</v>
      </c>
      <c r="H22" s="28" t="s">
        <v>25</v>
      </c>
      <c r="I22" s="10">
        <f t="shared" si="2"/>
        <v>0</v>
      </c>
      <c r="J22" s="29" t="s">
        <v>15</v>
      </c>
      <c r="K22" s="29"/>
      <c r="L22" s="30">
        <v>41022869</v>
      </c>
      <c r="M22" s="75"/>
      <c r="N22" s="6"/>
      <c r="O22" s="6"/>
      <c r="P22" s="6"/>
      <c r="Q22" s="6"/>
      <c r="R22" s="26"/>
      <c r="S22" s="6"/>
    </row>
    <row r="23" spans="1:22">
      <c r="A23" s="25">
        <v>7</v>
      </c>
      <c r="B23" s="21" t="s">
        <v>21</v>
      </c>
      <c r="C23" s="26">
        <v>1851.01</v>
      </c>
      <c r="D23" s="26">
        <v>1973.52</v>
      </c>
      <c r="E23" s="8">
        <f t="shared" si="0"/>
        <v>122.51</v>
      </c>
      <c r="F23" s="27">
        <v>8000</v>
      </c>
      <c r="G23" s="9">
        <f t="shared" si="1"/>
        <v>122.51</v>
      </c>
      <c r="H23" s="28" t="s">
        <v>25</v>
      </c>
      <c r="I23" s="10">
        <f t="shared" si="2"/>
        <v>980080</v>
      </c>
      <c r="J23" s="29" t="s">
        <v>15</v>
      </c>
      <c r="K23" s="29"/>
      <c r="L23" s="30">
        <v>41022804</v>
      </c>
      <c r="R23" s="26"/>
    </row>
    <row r="24" spans="1:22">
      <c r="A24" s="31">
        <v>8</v>
      </c>
      <c r="B24" s="21" t="s">
        <v>22</v>
      </c>
      <c r="C24" s="26">
        <v>2615.14</v>
      </c>
      <c r="D24" s="26">
        <v>2639.35</v>
      </c>
      <c r="E24" s="8">
        <f t="shared" si="0"/>
        <v>24.21</v>
      </c>
      <c r="F24" s="27">
        <v>2000</v>
      </c>
      <c r="G24" s="9">
        <f t="shared" si="1"/>
        <v>24.21</v>
      </c>
      <c r="H24" s="28" t="s">
        <v>25</v>
      </c>
      <c r="I24" s="10">
        <f t="shared" si="2"/>
        <v>48420</v>
      </c>
      <c r="J24" s="29" t="s">
        <v>15</v>
      </c>
      <c r="K24" s="29"/>
      <c r="L24" s="30">
        <v>41021862</v>
      </c>
      <c r="P24" s="23"/>
      <c r="R24" s="26"/>
      <c r="V24" s="23"/>
    </row>
    <row r="25" spans="1:22">
      <c r="A25" s="25">
        <v>9</v>
      </c>
      <c r="B25" s="21" t="s">
        <v>115</v>
      </c>
      <c r="C25" s="26">
        <v>6671.7</v>
      </c>
      <c r="D25" s="26">
        <v>6671.7</v>
      </c>
      <c r="E25" s="8">
        <f t="shared" si="0"/>
        <v>0</v>
      </c>
      <c r="F25" s="27">
        <v>400</v>
      </c>
      <c r="G25" s="9">
        <f t="shared" si="1"/>
        <v>0</v>
      </c>
      <c r="H25" s="28"/>
      <c r="I25" s="10">
        <f t="shared" si="2"/>
        <v>0</v>
      </c>
      <c r="J25" s="29" t="s">
        <v>15</v>
      </c>
      <c r="K25" s="29"/>
      <c r="L25" s="30" t="s">
        <v>116</v>
      </c>
      <c r="P25" s="26"/>
      <c r="R25" s="26"/>
      <c r="V25" s="26"/>
    </row>
    <row r="26" spans="1:22">
      <c r="A26" s="25">
        <v>10</v>
      </c>
      <c r="B26" s="21" t="s">
        <v>268</v>
      </c>
      <c r="C26" s="26">
        <v>353.52</v>
      </c>
      <c r="D26" s="26">
        <v>402.65</v>
      </c>
      <c r="E26" s="8">
        <f t="shared" si="0"/>
        <v>49.13</v>
      </c>
      <c r="F26" s="27">
        <v>1000</v>
      </c>
      <c r="G26" s="9">
        <f t="shared" si="1"/>
        <v>49.13</v>
      </c>
      <c r="H26" s="28"/>
      <c r="I26" s="10">
        <f t="shared" si="2"/>
        <v>49130</v>
      </c>
      <c r="J26" s="29" t="s">
        <v>15</v>
      </c>
      <c r="K26" s="29"/>
      <c r="L26" s="66">
        <v>9663052000034</v>
      </c>
      <c r="P26" s="26"/>
      <c r="R26" s="26"/>
      <c r="V26" s="26"/>
    </row>
    <row r="27" spans="1:22">
      <c r="A27" s="25">
        <v>11</v>
      </c>
      <c r="B27" s="21" t="s">
        <v>269</v>
      </c>
      <c r="C27" s="26">
        <v>115.12</v>
      </c>
      <c r="D27" s="26">
        <v>120.65</v>
      </c>
      <c r="E27" s="8">
        <f t="shared" si="0"/>
        <v>5.53</v>
      </c>
      <c r="F27" s="27">
        <v>1000</v>
      </c>
      <c r="G27" s="9">
        <f t="shared" si="1"/>
        <v>5.53</v>
      </c>
      <c r="H27" s="28"/>
      <c r="I27" s="10">
        <f t="shared" si="2"/>
        <v>5530</v>
      </c>
      <c r="J27" s="29" t="s">
        <v>15</v>
      </c>
      <c r="K27" s="29"/>
      <c r="L27" s="66">
        <v>966305200004</v>
      </c>
      <c r="P27" s="26"/>
      <c r="R27" s="26"/>
      <c r="V27" s="26"/>
    </row>
    <row r="28" spans="1:22">
      <c r="A28" s="25">
        <v>12</v>
      </c>
      <c r="B28" s="21" t="s">
        <v>270</v>
      </c>
      <c r="C28" s="26">
        <v>1160.72</v>
      </c>
      <c r="D28" s="26">
        <v>1209.8900000000001</v>
      </c>
      <c r="E28" s="8">
        <f t="shared" si="0"/>
        <v>49.170000000000101</v>
      </c>
      <c r="F28" s="27">
        <v>2000</v>
      </c>
      <c r="G28" s="9">
        <f t="shared" si="1"/>
        <v>49.170000000000101</v>
      </c>
      <c r="H28" s="28"/>
      <c r="I28" s="10">
        <f t="shared" si="2"/>
        <v>98340.000000000204</v>
      </c>
      <c r="J28" s="29" t="s">
        <v>15</v>
      </c>
      <c r="K28" s="29"/>
      <c r="L28" s="66">
        <v>10813059000121</v>
      </c>
      <c r="P28" s="26"/>
      <c r="R28" s="26"/>
      <c r="V28" s="26"/>
    </row>
    <row r="29" spans="1:22">
      <c r="A29" s="25">
        <v>13</v>
      </c>
      <c r="B29" s="21" t="s">
        <v>271</v>
      </c>
      <c r="C29" s="26">
        <v>0.23</v>
      </c>
      <c r="D29" s="26">
        <v>0.23</v>
      </c>
      <c r="E29" s="8">
        <f t="shared" si="0"/>
        <v>0</v>
      </c>
      <c r="F29" s="27">
        <v>4000</v>
      </c>
      <c r="G29" s="9">
        <f t="shared" si="1"/>
        <v>0</v>
      </c>
      <c r="H29" s="28"/>
      <c r="I29" s="10">
        <f t="shared" si="2"/>
        <v>0</v>
      </c>
      <c r="J29" s="29"/>
      <c r="K29" s="29"/>
      <c r="L29" s="66">
        <v>10813059000012</v>
      </c>
      <c r="P29" s="26"/>
      <c r="R29" s="26"/>
      <c r="V29" s="26"/>
    </row>
    <row r="30" spans="1:22">
      <c r="A30" s="25">
        <v>14</v>
      </c>
      <c r="B30" s="21" t="s">
        <v>272</v>
      </c>
      <c r="C30" s="26">
        <v>1688.73</v>
      </c>
      <c r="D30" s="26">
        <v>1807.46</v>
      </c>
      <c r="E30" s="8">
        <f t="shared" si="0"/>
        <v>118.73</v>
      </c>
      <c r="F30" s="27">
        <v>4000</v>
      </c>
      <c r="G30" s="9">
        <f t="shared" si="1"/>
        <v>118.73</v>
      </c>
      <c r="H30" s="28"/>
      <c r="I30" s="10">
        <f t="shared" si="2"/>
        <v>474920</v>
      </c>
      <c r="J30" s="29" t="s">
        <v>15</v>
      </c>
      <c r="K30" s="29"/>
      <c r="L30" s="66">
        <v>9663045000220</v>
      </c>
      <c r="P30" s="26"/>
      <c r="R30" s="26"/>
      <c r="V30" s="26"/>
    </row>
    <row r="31" spans="1:22">
      <c r="A31" s="25">
        <v>15</v>
      </c>
      <c r="B31" s="21" t="s">
        <v>273</v>
      </c>
      <c r="C31" s="26">
        <v>0.22</v>
      </c>
      <c r="D31" s="26">
        <v>0.22</v>
      </c>
      <c r="E31" s="8">
        <f t="shared" ref="E31:E36" si="3">D31-C31</f>
        <v>0</v>
      </c>
      <c r="F31" s="27">
        <v>2000</v>
      </c>
      <c r="G31" s="9">
        <f t="shared" ref="G31:G36" si="4">E31</f>
        <v>0</v>
      </c>
      <c r="H31" s="28"/>
      <c r="I31" s="10">
        <f t="shared" ref="I31:I36" si="5">E31*F31</f>
        <v>0</v>
      </c>
      <c r="J31" s="29" t="s">
        <v>15</v>
      </c>
      <c r="K31" s="29"/>
      <c r="L31" s="66">
        <v>10813059000008</v>
      </c>
      <c r="P31" s="26"/>
      <c r="R31" s="26"/>
      <c r="V31" s="26"/>
    </row>
    <row r="32" spans="1:22">
      <c r="A32" s="25">
        <v>16</v>
      </c>
      <c r="B32" s="21" t="s">
        <v>274</v>
      </c>
      <c r="C32" s="26">
        <v>0.23</v>
      </c>
      <c r="D32" s="26">
        <v>0.23</v>
      </c>
      <c r="E32" s="8">
        <f t="shared" si="3"/>
        <v>0</v>
      </c>
      <c r="F32" s="27">
        <v>1000</v>
      </c>
      <c r="G32" s="9">
        <f t="shared" si="4"/>
        <v>0</v>
      </c>
      <c r="H32" s="28"/>
      <c r="I32" s="10">
        <f t="shared" si="5"/>
        <v>0</v>
      </c>
      <c r="J32" s="29" t="s">
        <v>15</v>
      </c>
      <c r="K32" s="29"/>
      <c r="L32" s="66">
        <v>10813059000012</v>
      </c>
      <c r="N32" s="5" t="s">
        <v>558</v>
      </c>
      <c r="P32" s="26"/>
      <c r="R32" s="26"/>
      <c r="V32" s="26"/>
    </row>
    <row r="33" spans="1:22">
      <c r="A33" s="25">
        <v>17</v>
      </c>
      <c r="B33" s="21" t="s">
        <v>275</v>
      </c>
      <c r="C33" s="26">
        <v>144.96</v>
      </c>
      <c r="D33" s="26">
        <v>144.96</v>
      </c>
      <c r="E33" s="8">
        <f t="shared" si="3"/>
        <v>0</v>
      </c>
      <c r="F33" s="27">
        <v>3000</v>
      </c>
      <c r="G33" s="9">
        <f t="shared" si="4"/>
        <v>0</v>
      </c>
      <c r="H33" s="28"/>
      <c r="I33" s="10">
        <f t="shared" si="5"/>
        <v>0</v>
      </c>
      <c r="J33" s="29" t="s">
        <v>15</v>
      </c>
      <c r="K33" s="29"/>
      <c r="L33" s="30">
        <v>52031233</v>
      </c>
      <c r="P33" s="26"/>
      <c r="R33" s="26"/>
      <c r="V33" s="26"/>
    </row>
    <row r="34" spans="1:22">
      <c r="A34" s="25">
        <v>18</v>
      </c>
      <c r="B34" s="21" t="s">
        <v>276</v>
      </c>
      <c r="C34" s="26">
        <v>716.95</v>
      </c>
      <c r="D34" s="26">
        <v>725.21</v>
      </c>
      <c r="E34" s="8">
        <f t="shared" si="3"/>
        <v>8.2599999999999891</v>
      </c>
      <c r="F34" s="27">
        <v>3000</v>
      </c>
      <c r="G34" s="9">
        <f t="shared" si="4"/>
        <v>8.2599999999999891</v>
      </c>
      <c r="H34" s="28"/>
      <c r="I34" s="10">
        <f t="shared" si="5"/>
        <v>24780</v>
      </c>
      <c r="J34" s="29" t="s">
        <v>15</v>
      </c>
      <c r="K34" s="29"/>
      <c r="L34" s="30">
        <v>547150004</v>
      </c>
      <c r="P34" s="26"/>
      <c r="R34" s="26"/>
      <c r="V34" s="26"/>
    </row>
    <row r="35" spans="1:22">
      <c r="A35" s="25">
        <v>19</v>
      </c>
      <c r="B35" s="21" t="s">
        <v>438</v>
      </c>
      <c r="C35" s="26">
        <v>410.85399999999998</v>
      </c>
      <c r="D35" s="26">
        <v>452.54399999999998</v>
      </c>
      <c r="E35" s="8">
        <f t="shared" si="3"/>
        <v>41.69</v>
      </c>
      <c r="F35" s="27">
        <v>4000</v>
      </c>
      <c r="G35" s="9">
        <f t="shared" si="4"/>
        <v>41.69</v>
      </c>
      <c r="H35" s="28"/>
      <c r="I35" s="10">
        <f t="shared" si="5"/>
        <v>166760</v>
      </c>
      <c r="J35" s="29" t="s">
        <v>15</v>
      </c>
      <c r="K35" s="29"/>
      <c r="L35" s="66">
        <v>9212038000304</v>
      </c>
      <c r="P35" s="26"/>
      <c r="R35" s="26"/>
      <c r="V35" s="26"/>
    </row>
    <row r="36" spans="1:22">
      <c r="A36" s="25">
        <v>20</v>
      </c>
      <c r="B36" s="21" t="s">
        <v>439</v>
      </c>
      <c r="C36" s="26">
        <v>78.688000000000002</v>
      </c>
      <c r="D36" s="26">
        <v>79.001999999999995</v>
      </c>
      <c r="E36" s="8">
        <f t="shared" si="3"/>
        <v>0.31399999999999301</v>
      </c>
      <c r="F36" s="27">
        <v>4000</v>
      </c>
      <c r="G36" s="9">
        <f t="shared" si="4"/>
        <v>0.31399999999999301</v>
      </c>
      <c r="H36" s="28"/>
      <c r="I36" s="10">
        <f t="shared" si="5"/>
        <v>1255.99999999997</v>
      </c>
      <c r="J36" s="29" t="s">
        <v>15</v>
      </c>
      <c r="K36" s="29"/>
      <c r="L36" s="66">
        <v>9212038000218</v>
      </c>
      <c r="P36" s="26"/>
      <c r="R36" s="26"/>
      <c r="V36" s="26"/>
    </row>
    <row r="37" spans="1:22" ht="30">
      <c r="A37" s="25"/>
      <c r="B37" s="21" t="s">
        <v>125</v>
      </c>
      <c r="C37" s="26"/>
      <c r="D37" s="26"/>
      <c r="E37" s="8">
        <f>D37-C37</f>
        <v>0</v>
      </c>
      <c r="F37" s="27"/>
      <c r="G37" s="9">
        <f>E37</f>
        <v>0</v>
      </c>
      <c r="H37" s="28"/>
      <c r="I37" s="10">
        <v>31879</v>
      </c>
      <c r="J37" s="29"/>
      <c r="K37" s="29"/>
      <c r="L37" s="30"/>
      <c r="P37" s="26"/>
      <c r="R37" s="26"/>
      <c r="V37" s="26"/>
    </row>
    <row r="38" spans="1:22">
      <c r="A38" s="25">
        <v>1</v>
      </c>
      <c r="B38" s="21" t="s">
        <v>440</v>
      </c>
      <c r="C38" s="26">
        <v>1366966</v>
      </c>
      <c r="D38" s="26">
        <v>1366966</v>
      </c>
      <c r="E38" s="8">
        <f>D38-C38</f>
        <v>0</v>
      </c>
      <c r="F38" s="27">
        <v>1</v>
      </c>
      <c r="G38" s="9">
        <f>E38</f>
        <v>0</v>
      </c>
      <c r="H38" s="28"/>
      <c r="I38" s="10">
        <f>E38*F38</f>
        <v>0</v>
      </c>
      <c r="J38" s="29" t="s">
        <v>15</v>
      </c>
      <c r="K38" s="29"/>
      <c r="L38" s="30">
        <v>1243220</v>
      </c>
      <c r="P38" s="26"/>
      <c r="R38" s="26"/>
      <c r="V38" s="26"/>
    </row>
    <row r="39" spans="1:22">
      <c r="A39" s="25">
        <v>2</v>
      </c>
      <c r="B39" s="21" t="s">
        <v>488</v>
      </c>
      <c r="C39" s="26">
        <v>10908986</v>
      </c>
      <c r="D39" s="26">
        <v>11137452</v>
      </c>
      <c r="E39" s="8">
        <f>D39-C39</f>
        <v>228466</v>
      </c>
      <c r="F39" s="27">
        <v>1</v>
      </c>
      <c r="G39" s="9">
        <f>E39</f>
        <v>228466</v>
      </c>
      <c r="H39" s="28"/>
      <c r="I39" s="10">
        <f>E39*F39</f>
        <v>228466</v>
      </c>
      <c r="J39" s="29" t="s">
        <v>15</v>
      </c>
      <c r="K39" s="29"/>
      <c r="L39" s="30">
        <v>6971832</v>
      </c>
      <c r="P39" s="26"/>
      <c r="R39" s="26"/>
      <c r="V39" s="26"/>
    </row>
    <row r="40" spans="1:22">
      <c r="A40" s="25">
        <v>3</v>
      </c>
      <c r="B40" s="21" t="s">
        <v>23</v>
      </c>
      <c r="C40" s="26">
        <v>7842198</v>
      </c>
      <c r="D40" s="26">
        <v>7971602</v>
      </c>
      <c r="E40" s="8">
        <f>D40-C40</f>
        <v>129404</v>
      </c>
      <c r="F40" s="27">
        <v>1</v>
      </c>
      <c r="G40" s="9">
        <f>E40</f>
        <v>129404</v>
      </c>
      <c r="H40" s="28" t="s">
        <v>25</v>
      </c>
      <c r="I40" s="10">
        <f>E40*F40</f>
        <v>129404</v>
      </c>
      <c r="J40" s="29" t="s">
        <v>15</v>
      </c>
      <c r="K40" s="29"/>
      <c r="L40" s="30" t="s">
        <v>117</v>
      </c>
      <c r="P40" s="26"/>
      <c r="R40" s="26"/>
      <c r="V40" s="26"/>
    </row>
    <row r="41" spans="1:22">
      <c r="A41" s="25">
        <v>4</v>
      </c>
      <c r="B41" s="21" t="s">
        <v>24</v>
      </c>
      <c r="C41" s="26">
        <v>5763497</v>
      </c>
      <c r="D41" s="26">
        <v>5763497</v>
      </c>
      <c r="E41" s="8">
        <f>D41-C41</f>
        <v>0</v>
      </c>
      <c r="F41" s="27">
        <v>1</v>
      </c>
      <c r="G41" s="9">
        <f>E41</f>
        <v>0</v>
      </c>
      <c r="H41" s="28" t="s">
        <v>25</v>
      </c>
      <c r="I41" s="10">
        <f>E41*F41</f>
        <v>0</v>
      </c>
      <c r="J41" s="29" t="s">
        <v>15</v>
      </c>
      <c r="K41" s="29"/>
      <c r="L41" s="30" t="s">
        <v>118</v>
      </c>
      <c r="P41" s="26"/>
      <c r="R41" s="26"/>
      <c r="V41" s="26"/>
    </row>
    <row r="42" spans="1:22" ht="15.75" customHeight="1">
      <c r="A42" s="25"/>
      <c r="B42" s="32" t="s">
        <v>123</v>
      </c>
      <c r="C42" s="26"/>
      <c r="D42" s="33"/>
      <c r="E42" s="33"/>
      <c r="F42" s="34"/>
      <c r="G42" s="27"/>
      <c r="H42" s="28"/>
      <c r="I42" s="35">
        <f>SUM(I17:I41)</f>
        <v>3020993.0000000098</v>
      </c>
      <c r="J42" s="36"/>
      <c r="K42" s="36"/>
      <c r="L42" s="30"/>
      <c r="P42" s="26"/>
      <c r="R42" s="26"/>
      <c r="V42" s="26"/>
    </row>
    <row r="43" spans="1:22" ht="15.75" customHeight="1">
      <c r="A43" s="25"/>
      <c r="B43" s="32"/>
      <c r="C43" s="33"/>
      <c r="D43" s="33"/>
      <c r="E43" s="33"/>
      <c r="F43" s="34"/>
      <c r="G43" s="27"/>
      <c r="H43" s="28"/>
      <c r="I43" s="35"/>
      <c r="J43" s="36"/>
      <c r="K43" s="36"/>
      <c r="L43" s="30"/>
      <c r="P43" s="26"/>
      <c r="R43" s="26"/>
      <c r="V43" s="26"/>
    </row>
    <row r="44" spans="1:22">
      <c r="A44" s="103" t="s">
        <v>124</v>
      </c>
      <c r="B44" s="104"/>
      <c r="C44" s="104"/>
      <c r="D44" s="104"/>
      <c r="E44" s="104"/>
      <c r="F44" s="105"/>
      <c r="G44" s="27"/>
      <c r="H44" s="27"/>
      <c r="I44" s="37">
        <v>132715</v>
      </c>
      <c r="J44" s="38"/>
      <c r="K44" s="38"/>
      <c r="L44" s="11"/>
      <c r="P44" s="26"/>
      <c r="R44" s="26"/>
      <c r="V44" s="26"/>
    </row>
    <row r="45" spans="1:22" ht="33.75" customHeight="1">
      <c r="A45" s="100" t="s">
        <v>8</v>
      </c>
      <c r="B45" s="101"/>
      <c r="C45" s="101"/>
      <c r="D45" s="101"/>
      <c r="E45" s="101"/>
      <c r="F45" s="101"/>
      <c r="G45" s="101"/>
      <c r="H45" s="101"/>
      <c r="I45" s="101"/>
      <c r="J45" s="101"/>
      <c r="K45" s="101"/>
      <c r="L45" s="102"/>
      <c r="M45" s="5"/>
      <c r="P45" s="26"/>
      <c r="R45" s="26"/>
      <c r="V45" s="26"/>
    </row>
    <row r="46" spans="1:22" ht="33.75" customHeight="1">
      <c r="A46" s="8"/>
      <c r="B46" s="39" t="s">
        <v>9</v>
      </c>
      <c r="C46" s="8"/>
      <c r="D46" s="40"/>
      <c r="E46" s="8"/>
      <c r="F46" s="40"/>
      <c r="G46" s="8"/>
      <c r="H46" s="40"/>
      <c r="I46" s="40"/>
      <c r="J46" s="40"/>
      <c r="K46" s="40"/>
      <c r="L46" s="41"/>
      <c r="M46" s="5"/>
      <c r="O46" s="40"/>
      <c r="P46" s="26"/>
      <c r="V46" s="26"/>
    </row>
    <row r="47" spans="1:22" ht="25.5" customHeight="1">
      <c r="A47" s="8">
        <v>41400</v>
      </c>
      <c r="B47" s="42" t="s">
        <v>26</v>
      </c>
      <c r="C47" s="82">
        <v>381859</v>
      </c>
      <c r="D47" s="75">
        <v>382864</v>
      </c>
      <c r="E47" s="8">
        <f t="shared" ref="E47:E81" si="6">D47-C47</f>
        <v>1005</v>
      </c>
      <c r="F47" s="40">
        <v>1</v>
      </c>
      <c r="G47" s="9">
        <f t="shared" ref="G47:G51" si="7">E47</f>
        <v>1005</v>
      </c>
      <c r="H47" s="40">
        <v>10</v>
      </c>
      <c r="I47" s="10">
        <f t="shared" ref="I47:I107" si="8">E47*F47+H47</f>
        <v>1015</v>
      </c>
      <c r="J47" s="29" t="s">
        <v>129</v>
      </c>
      <c r="K47" s="43"/>
      <c r="L47" s="41">
        <v>2808856</v>
      </c>
      <c r="M47" s="5"/>
      <c r="P47" s="26"/>
      <c r="V47" s="26"/>
    </row>
    <row r="48" spans="1:22" ht="31.5">
      <c r="A48" s="45"/>
      <c r="B48" s="42" t="s">
        <v>121</v>
      </c>
      <c r="C48" s="12">
        <v>32709</v>
      </c>
      <c r="D48" s="12">
        <v>32759</v>
      </c>
      <c r="E48" s="8">
        <f t="shared" si="6"/>
        <v>50</v>
      </c>
      <c r="F48" s="13">
        <v>1</v>
      </c>
      <c r="G48" s="9">
        <f t="shared" si="7"/>
        <v>50</v>
      </c>
      <c r="H48" s="12">
        <v>0</v>
      </c>
      <c r="I48" s="10">
        <f t="shared" si="8"/>
        <v>50</v>
      </c>
      <c r="J48" s="29" t="s">
        <v>129</v>
      </c>
      <c r="K48" s="29"/>
      <c r="L48" s="46" t="s">
        <v>27</v>
      </c>
      <c r="M48" s="5"/>
      <c r="P48" s="26"/>
      <c r="V48" s="26"/>
    </row>
    <row r="49" spans="1:22" ht="31.5">
      <c r="A49" s="45"/>
      <c r="B49" s="42" t="s">
        <v>26</v>
      </c>
      <c r="C49" s="12">
        <v>2597</v>
      </c>
      <c r="D49" s="12">
        <v>4641</v>
      </c>
      <c r="E49" s="8">
        <f t="shared" ref="E49" si="9">D49-C49</f>
        <v>2044</v>
      </c>
      <c r="F49" s="13">
        <v>1</v>
      </c>
      <c r="G49" s="9">
        <f t="shared" si="7"/>
        <v>2044</v>
      </c>
      <c r="H49" s="12">
        <v>20</v>
      </c>
      <c r="I49" s="10">
        <f t="shared" ref="I49" si="10">E49*F49+H49</f>
        <v>2064</v>
      </c>
      <c r="J49" s="29" t="s">
        <v>129</v>
      </c>
      <c r="K49" s="29"/>
      <c r="L49" s="46" t="s">
        <v>569</v>
      </c>
      <c r="M49" s="5"/>
      <c r="P49" s="77"/>
      <c r="V49" s="77"/>
    </row>
    <row r="50" spans="1:22" ht="31.5">
      <c r="A50" s="45" t="s">
        <v>436</v>
      </c>
      <c r="B50" s="42" t="s">
        <v>28</v>
      </c>
      <c r="C50" s="12">
        <v>217</v>
      </c>
      <c r="D50" s="12">
        <v>217</v>
      </c>
      <c r="E50" s="8">
        <f t="shared" si="6"/>
        <v>0</v>
      </c>
      <c r="F50" s="13">
        <v>1</v>
      </c>
      <c r="G50" s="9">
        <f t="shared" si="7"/>
        <v>0</v>
      </c>
      <c r="H50" s="12">
        <v>10</v>
      </c>
      <c r="I50" s="10">
        <f t="shared" si="8"/>
        <v>10</v>
      </c>
      <c r="J50" s="29" t="s">
        <v>129</v>
      </c>
      <c r="K50" s="29"/>
      <c r="L50" s="46" t="s">
        <v>177</v>
      </c>
      <c r="M50" s="5"/>
    </row>
    <row r="51" spans="1:22" ht="31.5">
      <c r="A51" s="45">
        <v>-3432</v>
      </c>
      <c r="B51" s="42" t="s">
        <v>28</v>
      </c>
      <c r="C51" s="12">
        <v>341996</v>
      </c>
      <c r="D51" s="12">
        <v>343831</v>
      </c>
      <c r="E51" s="8">
        <f t="shared" si="6"/>
        <v>1835</v>
      </c>
      <c r="F51" s="13">
        <v>1</v>
      </c>
      <c r="G51" s="9">
        <f t="shared" si="7"/>
        <v>1835</v>
      </c>
      <c r="H51" s="12">
        <v>0</v>
      </c>
      <c r="I51" s="10">
        <f t="shared" si="8"/>
        <v>1835</v>
      </c>
      <c r="J51" s="29" t="s">
        <v>129</v>
      </c>
      <c r="K51" s="29"/>
      <c r="L51" s="46" t="s">
        <v>29</v>
      </c>
      <c r="M51" s="5"/>
    </row>
    <row r="52" spans="1:22" ht="31.5">
      <c r="A52" s="8">
        <v>441012</v>
      </c>
      <c r="B52" s="42" t="s">
        <v>30</v>
      </c>
      <c r="C52" s="12">
        <v>1724</v>
      </c>
      <c r="D52" s="12">
        <v>1844</v>
      </c>
      <c r="E52" s="8">
        <f t="shared" si="6"/>
        <v>120</v>
      </c>
      <c r="F52" s="13">
        <v>40</v>
      </c>
      <c r="G52" s="9">
        <f t="shared" ref="G52:G82" si="11">E52*F52</f>
        <v>4800</v>
      </c>
      <c r="H52" s="12">
        <v>43</v>
      </c>
      <c r="I52" s="10">
        <f t="shared" si="8"/>
        <v>4843</v>
      </c>
      <c r="J52" s="29" t="s">
        <v>129</v>
      </c>
      <c r="K52" s="29"/>
      <c r="L52" s="46" t="s">
        <v>459</v>
      </c>
      <c r="M52" s="5"/>
    </row>
    <row r="53" spans="1:22" ht="31.5">
      <c r="A53" s="8">
        <v>40630</v>
      </c>
      <c r="B53" s="42" t="s">
        <v>31</v>
      </c>
      <c r="C53" s="12">
        <v>47230</v>
      </c>
      <c r="D53" s="12">
        <v>47409</v>
      </c>
      <c r="E53" s="8">
        <f t="shared" si="6"/>
        <v>179</v>
      </c>
      <c r="F53" s="13">
        <v>1</v>
      </c>
      <c r="G53" s="9">
        <f t="shared" si="11"/>
        <v>179</v>
      </c>
      <c r="H53" s="12">
        <v>8</v>
      </c>
      <c r="I53" s="10">
        <f t="shared" si="8"/>
        <v>187</v>
      </c>
      <c r="J53" s="29" t="s">
        <v>129</v>
      </c>
      <c r="K53" s="29"/>
      <c r="L53" s="46" t="s">
        <v>304</v>
      </c>
      <c r="M53" s="5"/>
    </row>
    <row r="54" spans="1:22" ht="31.5">
      <c r="A54" s="45"/>
      <c r="B54" s="42" t="s">
        <v>246</v>
      </c>
      <c r="C54" s="12">
        <v>77765</v>
      </c>
      <c r="D54" s="12">
        <v>78835</v>
      </c>
      <c r="E54" s="8">
        <f t="shared" si="6"/>
        <v>1070</v>
      </c>
      <c r="F54" s="13">
        <v>1</v>
      </c>
      <c r="G54" s="9">
        <f t="shared" si="11"/>
        <v>1070</v>
      </c>
      <c r="H54" s="12">
        <v>8</v>
      </c>
      <c r="I54" s="10">
        <f t="shared" si="8"/>
        <v>1078</v>
      </c>
      <c r="J54" s="29" t="s">
        <v>129</v>
      </c>
      <c r="K54" s="29"/>
      <c r="L54" s="46" t="s">
        <v>305</v>
      </c>
      <c r="M54" s="5"/>
    </row>
    <row r="55" spans="1:22" ht="31.5">
      <c r="A55" s="45"/>
      <c r="B55" s="42" t="s">
        <v>31</v>
      </c>
      <c r="C55" s="12">
        <v>4035</v>
      </c>
      <c r="D55" s="12">
        <v>4053</v>
      </c>
      <c r="E55" s="8">
        <f t="shared" si="6"/>
        <v>18</v>
      </c>
      <c r="F55" s="13">
        <v>30</v>
      </c>
      <c r="G55" s="9">
        <f t="shared" si="11"/>
        <v>540</v>
      </c>
      <c r="H55" s="12">
        <v>18</v>
      </c>
      <c r="I55" s="10">
        <f t="shared" si="8"/>
        <v>558</v>
      </c>
      <c r="J55" s="29" t="s">
        <v>129</v>
      </c>
      <c r="K55" s="29"/>
      <c r="L55" s="46" t="s">
        <v>32</v>
      </c>
      <c r="M55" s="5"/>
      <c r="N55" s="5">
        <v>1784</v>
      </c>
    </row>
    <row r="56" spans="1:22" ht="31.5">
      <c r="A56" s="8">
        <v>42410</v>
      </c>
      <c r="B56" s="42" t="s">
        <v>33</v>
      </c>
      <c r="C56" s="12">
        <v>51888</v>
      </c>
      <c r="D56" s="12">
        <v>52582</v>
      </c>
      <c r="E56" s="8">
        <f t="shared" si="6"/>
        <v>694</v>
      </c>
      <c r="F56" s="13">
        <v>1</v>
      </c>
      <c r="G56" s="9">
        <f t="shared" si="11"/>
        <v>694</v>
      </c>
      <c r="H56" s="12"/>
      <c r="I56" s="10">
        <f t="shared" si="8"/>
        <v>694</v>
      </c>
      <c r="J56" s="29" t="s">
        <v>129</v>
      </c>
      <c r="K56" s="29"/>
      <c r="L56" s="46" t="s">
        <v>34</v>
      </c>
      <c r="M56" s="5"/>
    </row>
    <row r="57" spans="1:22" ht="31.5">
      <c r="A57" s="8"/>
      <c r="B57" s="42" t="s">
        <v>33</v>
      </c>
      <c r="C57" s="12">
        <v>379157</v>
      </c>
      <c r="D57" s="12">
        <v>382430</v>
      </c>
      <c r="E57" s="8">
        <f t="shared" si="6"/>
        <v>3273</v>
      </c>
      <c r="F57" s="13">
        <v>1</v>
      </c>
      <c r="G57" s="9">
        <f t="shared" si="11"/>
        <v>3273</v>
      </c>
      <c r="H57" s="12">
        <v>0</v>
      </c>
      <c r="I57" s="10">
        <f t="shared" si="8"/>
        <v>3273</v>
      </c>
      <c r="J57" s="29" t="s">
        <v>129</v>
      </c>
      <c r="K57" s="29"/>
      <c r="L57" s="46" t="s">
        <v>35</v>
      </c>
      <c r="M57" s="5"/>
    </row>
    <row r="58" spans="1:22" ht="31.5">
      <c r="A58" s="45"/>
      <c r="B58" s="42" t="s">
        <v>33</v>
      </c>
      <c r="C58" s="12">
        <v>11022</v>
      </c>
      <c r="D58" s="12">
        <v>11049</v>
      </c>
      <c r="E58" s="8">
        <f t="shared" si="6"/>
        <v>27</v>
      </c>
      <c r="F58" s="13">
        <v>1</v>
      </c>
      <c r="G58" s="9">
        <f t="shared" si="11"/>
        <v>27</v>
      </c>
      <c r="H58" s="12">
        <v>27</v>
      </c>
      <c r="I58" s="10">
        <f t="shared" si="8"/>
        <v>54</v>
      </c>
      <c r="J58" s="29" t="s">
        <v>129</v>
      </c>
      <c r="K58" s="29"/>
      <c r="L58" s="46" t="s">
        <v>36</v>
      </c>
      <c r="M58" s="5"/>
      <c r="N58" s="5">
        <v>4394</v>
      </c>
    </row>
    <row r="59" spans="1:22" ht="31.5">
      <c r="A59" s="8">
        <v>41407</v>
      </c>
      <c r="B59" s="42" t="s">
        <v>226</v>
      </c>
      <c r="C59" s="12">
        <v>145192</v>
      </c>
      <c r="D59" s="12">
        <v>146359</v>
      </c>
      <c r="E59" s="8">
        <f t="shared" si="6"/>
        <v>1167</v>
      </c>
      <c r="F59" s="13">
        <v>1</v>
      </c>
      <c r="G59" s="9">
        <f t="shared" si="11"/>
        <v>1167</v>
      </c>
      <c r="H59" s="12">
        <v>0</v>
      </c>
      <c r="I59" s="10">
        <f t="shared" si="8"/>
        <v>1167</v>
      </c>
      <c r="J59" s="29" t="s">
        <v>129</v>
      </c>
      <c r="K59" s="29"/>
      <c r="L59" s="46" t="s">
        <v>182</v>
      </c>
      <c r="M59" s="5"/>
    </row>
    <row r="60" spans="1:22" ht="47.25">
      <c r="A60" s="45">
        <v>41411</v>
      </c>
      <c r="B60" s="42" t="s">
        <v>38</v>
      </c>
      <c r="C60" s="12">
        <v>0</v>
      </c>
      <c r="D60" s="12">
        <v>0</v>
      </c>
      <c r="E60" s="8">
        <f t="shared" si="6"/>
        <v>0</v>
      </c>
      <c r="F60" s="13">
        <v>120</v>
      </c>
      <c r="G60" s="9">
        <f t="shared" si="11"/>
        <v>0</v>
      </c>
      <c r="H60" s="12">
        <v>0</v>
      </c>
      <c r="I60" s="10">
        <f t="shared" si="8"/>
        <v>0</v>
      </c>
      <c r="J60" s="29" t="s">
        <v>130</v>
      </c>
      <c r="K60" s="29"/>
      <c r="L60" s="46" t="s">
        <v>409</v>
      </c>
      <c r="M60" s="5"/>
      <c r="N60" s="5" t="s">
        <v>411</v>
      </c>
      <c r="O60" s="5"/>
    </row>
    <row r="61" spans="1:22" ht="47.25">
      <c r="A61" s="45"/>
      <c r="B61" s="42" t="s">
        <v>303</v>
      </c>
      <c r="C61" s="83">
        <v>4636.84</v>
      </c>
      <c r="D61" s="83">
        <v>4707.34</v>
      </c>
      <c r="E61" s="84">
        <f t="shared" si="6"/>
        <v>70.5</v>
      </c>
      <c r="F61" s="13">
        <v>2000</v>
      </c>
      <c r="G61" s="9">
        <f t="shared" si="11"/>
        <v>141000</v>
      </c>
      <c r="H61" s="12"/>
      <c r="I61" s="10">
        <f>E61*F61+H61</f>
        <v>141000</v>
      </c>
      <c r="J61" s="29" t="s">
        <v>130</v>
      </c>
      <c r="K61" s="29"/>
      <c r="L61" s="46" t="s">
        <v>302</v>
      </c>
      <c r="M61" s="5"/>
      <c r="O61" s="5"/>
    </row>
    <row r="62" spans="1:22" ht="47.25">
      <c r="A62" s="45"/>
      <c r="B62" s="42" t="s">
        <v>303</v>
      </c>
      <c r="C62" s="12">
        <v>17814</v>
      </c>
      <c r="D62" s="12">
        <v>17814</v>
      </c>
      <c r="E62" s="8">
        <f t="shared" si="6"/>
        <v>0</v>
      </c>
      <c r="F62" s="13">
        <v>20</v>
      </c>
      <c r="G62" s="9">
        <f t="shared" si="11"/>
        <v>0</v>
      </c>
      <c r="H62" s="12">
        <v>0</v>
      </c>
      <c r="I62" s="10">
        <f>E62*F62+H62</f>
        <v>0</v>
      </c>
      <c r="J62" s="29" t="s">
        <v>130</v>
      </c>
      <c r="K62" s="29"/>
      <c r="L62" s="46" t="s">
        <v>410</v>
      </c>
      <c r="M62" s="5"/>
      <c r="O62" s="5"/>
    </row>
    <row r="63" spans="1:22" ht="47.25">
      <c r="A63" s="45"/>
      <c r="B63" s="42" t="s">
        <v>303</v>
      </c>
      <c r="C63" s="12">
        <v>3552</v>
      </c>
      <c r="D63" s="12">
        <v>3552</v>
      </c>
      <c r="E63" s="8">
        <f t="shared" si="6"/>
        <v>0</v>
      </c>
      <c r="F63" s="13">
        <v>1</v>
      </c>
      <c r="G63" s="9">
        <f t="shared" si="11"/>
        <v>0</v>
      </c>
      <c r="H63" s="12">
        <v>15</v>
      </c>
      <c r="I63" s="10">
        <f>E63*F63+H63</f>
        <v>15</v>
      </c>
      <c r="J63" s="29" t="s">
        <v>130</v>
      </c>
      <c r="K63" s="29"/>
      <c r="L63" s="46" t="s">
        <v>490</v>
      </c>
      <c r="M63" s="5"/>
      <c r="O63" s="5"/>
    </row>
    <row r="64" spans="1:22" ht="47.25">
      <c r="A64" s="45"/>
      <c r="B64" s="42" t="s">
        <v>38</v>
      </c>
      <c r="C64" s="12">
        <v>7359</v>
      </c>
      <c r="D64" s="12">
        <v>7644</v>
      </c>
      <c r="E64" s="8">
        <f t="shared" ref="E64" si="12">D64-C64</f>
        <v>285</v>
      </c>
      <c r="F64" s="13">
        <v>1</v>
      </c>
      <c r="G64" s="9">
        <f t="shared" ref="G64" si="13">E64*F64</f>
        <v>285</v>
      </c>
      <c r="H64" s="12">
        <v>6</v>
      </c>
      <c r="I64" s="10">
        <f>E64*F64+H64</f>
        <v>291</v>
      </c>
      <c r="J64" s="29" t="s">
        <v>130</v>
      </c>
      <c r="K64" s="29"/>
      <c r="L64" s="46" t="s">
        <v>566</v>
      </c>
      <c r="M64" s="5"/>
      <c r="O64" s="5"/>
    </row>
    <row r="65" spans="1:19" ht="31.5">
      <c r="A65" s="8">
        <v>41513</v>
      </c>
      <c r="B65" s="42" t="s">
        <v>41</v>
      </c>
      <c r="C65" s="12">
        <v>725086</v>
      </c>
      <c r="D65" s="12">
        <v>735819</v>
      </c>
      <c r="E65" s="8">
        <f t="shared" si="6"/>
        <v>10733</v>
      </c>
      <c r="F65" s="13">
        <v>1</v>
      </c>
      <c r="G65" s="9">
        <f t="shared" si="11"/>
        <v>10733</v>
      </c>
      <c r="H65" s="12">
        <v>10</v>
      </c>
      <c r="I65" s="10">
        <f t="shared" si="8"/>
        <v>10743</v>
      </c>
      <c r="J65" s="29" t="s">
        <v>129</v>
      </c>
      <c r="K65" s="29"/>
      <c r="L65" s="46" t="s">
        <v>181</v>
      </c>
      <c r="M65" s="5"/>
    </row>
    <row r="66" spans="1:19" ht="31.5">
      <c r="A66" s="8"/>
      <c r="B66" s="42" t="s">
        <v>429</v>
      </c>
      <c r="C66" s="12">
        <v>70490</v>
      </c>
      <c r="D66" s="12">
        <v>71205</v>
      </c>
      <c r="E66" s="8">
        <f t="shared" si="6"/>
        <v>715</v>
      </c>
      <c r="F66" s="13">
        <v>1</v>
      </c>
      <c r="G66" s="9">
        <f t="shared" si="11"/>
        <v>715</v>
      </c>
      <c r="H66" s="12">
        <v>8</v>
      </c>
      <c r="I66" s="10">
        <f>E66*F66+H66</f>
        <v>723</v>
      </c>
      <c r="J66" s="29" t="s">
        <v>129</v>
      </c>
      <c r="K66" s="29"/>
      <c r="L66" s="46" t="s">
        <v>430</v>
      </c>
      <c r="M66" s="5"/>
    </row>
    <row r="67" spans="1:19" ht="47.25">
      <c r="A67" s="8">
        <v>41414</v>
      </c>
      <c r="B67" s="42" t="s">
        <v>185</v>
      </c>
      <c r="C67" s="12">
        <v>15206</v>
      </c>
      <c r="D67" s="12">
        <v>15459</v>
      </c>
      <c r="E67" s="8">
        <f t="shared" si="6"/>
        <v>253</v>
      </c>
      <c r="F67" s="13">
        <v>1</v>
      </c>
      <c r="G67" s="9">
        <f t="shared" si="11"/>
        <v>253</v>
      </c>
      <c r="H67" s="12">
        <v>6</v>
      </c>
      <c r="I67" s="10">
        <f t="shared" si="8"/>
        <v>259</v>
      </c>
      <c r="J67" s="29" t="s">
        <v>129</v>
      </c>
      <c r="K67" s="29"/>
      <c r="L67" s="46" t="s">
        <v>188</v>
      </c>
      <c r="M67" s="5"/>
    </row>
    <row r="68" spans="1:19" ht="47.25">
      <c r="A68" s="45">
        <v>42404</v>
      </c>
      <c r="B68" s="42" t="s">
        <v>187</v>
      </c>
      <c r="C68" s="12">
        <v>15108</v>
      </c>
      <c r="D68" s="12">
        <v>15328</v>
      </c>
      <c r="E68" s="8">
        <f t="shared" si="6"/>
        <v>220</v>
      </c>
      <c r="F68" s="13">
        <v>40</v>
      </c>
      <c r="G68" s="9">
        <f t="shared" si="11"/>
        <v>8800</v>
      </c>
      <c r="H68" s="12">
        <v>10</v>
      </c>
      <c r="I68" s="10">
        <f t="shared" si="8"/>
        <v>8810</v>
      </c>
      <c r="J68" s="29" t="s">
        <v>129</v>
      </c>
      <c r="K68" s="29"/>
      <c r="L68" s="46" t="s">
        <v>184</v>
      </c>
      <c r="M68" s="5"/>
    </row>
    <row r="69" spans="1:19" ht="31.5">
      <c r="A69" s="8">
        <v>42405</v>
      </c>
      <c r="B69" s="42" t="s">
        <v>43</v>
      </c>
      <c r="C69" s="12">
        <v>13216</v>
      </c>
      <c r="D69" s="12">
        <v>13982</v>
      </c>
      <c r="E69" s="8">
        <f t="shared" si="6"/>
        <v>766</v>
      </c>
      <c r="F69" s="13">
        <v>1</v>
      </c>
      <c r="G69" s="9">
        <f t="shared" si="11"/>
        <v>766</v>
      </c>
      <c r="H69" s="12">
        <v>13</v>
      </c>
      <c r="I69" s="10">
        <f t="shared" si="8"/>
        <v>779</v>
      </c>
      <c r="J69" s="29" t="s">
        <v>129</v>
      </c>
      <c r="K69" s="29"/>
      <c r="L69" s="46" t="s">
        <v>514</v>
      </c>
      <c r="M69" s="5"/>
      <c r="O69" s="5"/>
    </row>
    <row r="70" spans="1:19" ht="31.5">
      <c r="A70" s="8"/>
      <c r="B70" s="42" t="s">
        <v>43</v>
      </c>
      <c r="C70" s="12">
        <v>13267</v>
      </c>
      <c r="D70" s="12">
        <v>14404</v>
      </c>
      <c r="E70" s="8">
        <f t="shared" si="6"/>
        <v>1137</v>
      </c>
      <c r="F70" s="13">
        <v>1</v>
      </c>
      <c r="G70" s="9">
        <f t="shared" si="11"/>
        <v>1137</v>
      </c>
      <c r="H70" s="12">
        <v>13</v>
      </c>
      <c r="I70" s="10">
        <f t="shared" si="8"/>
        <v>1150</v>
      </c>
      <c r="J70" s="29" t="s">
        <v>129</v>
      </c>
      <c r="K70" s="29"/>
      <c r="L70" s="46" t="s">
        <v>513</v>
      </c>
      <c r="M70" s="5"/>
      <c r="O70" s="5"/>
    </row>
    <row r="71" spans="1:19" ht="31.5">
      <c r="A71" s="45"/>
      <c r="B71" s="42" t="s">
        <v>43</v>
      </c>
      <c r="C71" s="12">
        <v>608</v>
      </c>
      <c r="D71" s="12">
        <v>608</v>
      </c>
      <c r="E71" s="8">
        <f t="shared" si="6"/>
        <v>0</v>
      </c>
      <c r="F71" s="13">
        <v>1</v>
      </c>
      <c r="G71" s="9">
        <f t="shared" si="11"/>
        <v>0</v>
      </c>
      <c r="H71" s="12">
        <v>4</v>
      </c>
      <c r="I71" s="10">
        <f t="shared" si="8"/>
        <v>4</v>
      </c>
      <c r="J71" s="29" t="s">
        <v>129</v>
      </c>
      <c r="K71" s="29"/>
      <c r="L71" s="46" t="s">
        <v>198</v>
      </c>
      <c r="M71" s="5"/>
    </row>
    <row r="72" spans="1:19" ht="31.5">
      <c r="A72" s="45"/>
      <c r="B72" s="42" t="s">
        <v>43</v>
      </c>
      <c r="C72" s="12">
        <v>46534</v>
      </c>
      <c r="D72" s="12">
        <v>46948</v>
      </c>
      <c r="E72" s="8">
        <f t="shared" si="6"/>
        <v>414</v>
      </c>
      <c r="F72" s="13">
        <v>1</v>
      </c>
      <c r="G72" s="9">
        <f t="shared" si="11"/>
        <v>414</v>
      </c>
      <c r="H72" s="12">
        <v>13</v>
      </c>
      <c r="I72" s="10">
        <f>E72*F72+H72</f>
        <v>427</v>
      </c>
      <c r="J72" s="29" t="s">
        <v>129</v>
      </c>
      <c r="K72" s="29"/>
      <c r="L72" s="46" t="s">
        <v>44</v>
      </c>
      <c r="M72" s="5"/>
    </row>
    <row r="73" spans="1:19" ht="31.5">
      <c r="A73" s="8">
        <v>42409</v>
      </c>
      <c r="B73" s="42" t="s">
        <v>45</v>
      </c>
      <c r="C73" s="12">
        <v>27481</v>
      </c>
      <c r="D73" s="12">
        <v>28302</v>
      </c>
      <c r="E73" s="8">
        <f t="shared" si="6"/>
        <v>821</v>
      </c>
      <c r="F73" s="13">
        <v>1</v>
      </c>
      <c r="G73" s="9">
        <f t="shared" si="11"/>
        <v>821</v>
      </c>
      <c r="H73" s="12">
        <v>13</v>
      </c>
      <c r="I73" s="10">
        <f>E73*F73+H73</f>
        <v>834</v>
      </c>
      <c r="J73" s="29" t="s">
        <v>129</v>
      </c>
      <c r="K73" s="29"/>
      <c r="L73" s="46" t="s">
        <v>432</v>
      </c>
      <c r="M73" s="5"/>
    </row>
    <row r="74" spans="1:19" ht="31.5">
      <c r="A74" s="8">
        <v>43031</v>
      </c>
      <c r="B74" s="42" t="s">
        <v>554</v>
      </c>
      <c r="C74" s="12">
        <v>23444</v>
      </c>
      <c r="D74" s="12">
        <v>23895</v>
      </c>
      <c r="E74" s="8">
        <f t="shared" si="6"/>
        <v>451</v>
      </c>
      <c r="F74" s="13">
        <v>20</v>
      </c>
      <c r="G74" s="9">
        <f t="shared" si="11"/>
        <v>9020</v>
      </c>
      <c r="H74" s="12">
        <v>10</v>
      </c>
      <c r="I74" s="10">
        <f>E74*F74+H74</f>
        <v>9030</v>
      </c>
      <c r="J74" s="29" t="s">
        <v>129</v>
      </c>
      <c r="K74" s="29"/>
      <c r="L74" s="46" t="s">
        <v>174</v>
      </c>
      <c r="M74" s="5"/>
    </row>
    <row r="75" spans="1:19" ht="31.5">
      <c r="A75" s="8"/>
      <c r="B75" s="42" t="s">
        <v>554</v>
      </c>
      <c r="C75" s="12">
        <v>9401</v>
      </c>
      <c r="D75" s="12">
        <v>9676</v>
      </c>
      <c r="E75" s="8">
        <f t="shared" ref="E75:E77" si="14">D75-C75</f>
        <v>275</v>
      </c>
      <c r="F75" s="13">
        <v>40</v>
      </c>
      <c r="G75" s="9">
        <f t="shared" ref="G75:G77" si="15">E75*F75</f>
        <v>11000</v>
      </c>
      <c r="H75" s="12">
        <v>10</v>
      </c>
      <c r="I75" s="10">
        <f t="shared" ref="I75:I77" si="16">E75*F75+H75</f>
        <v>11010</v>
      </c>
      <c r="J75" s="29" t="s">
        <v>129</v>
      </c>
      <c r="K75" s="29"/>
      <c r="L75" s="46" t="s">
        <v>175</v>
      </c>
      <c r="M75" s="5"/>
      <c r="S75" s="5" t="s">
        <v>584</v>
      </c>
    </row>
    <row r="76" spans="1:19" ht="31.5">
      <c r="A76" s="8"/>
      <c r="B76" s="42" t="s">
        <v>555</v>
      </c>
      <c r="C76" s="12">
        <v>16400</v>
      </c>
      <c r="D76" s="12">
        <v>16680</v>
      </c>
      <c r="E76" s="8">
        <f t="shared" si="14"/>
        <v>280</v>
      </c>
      <c r="F76" s="13">
        <v>1</v>
      </c>
      <c r="G76" s="9">
        <f t="shared" si="15"/>
        <v>280</v>
      </c>
      <c r="H76" s="12">
        <v>6</v>
      </c>
      <c r="I76" s="10">
        <f t="shared" si="16"/>
        <v>286</v>
      </c>
      <c r="J76" s="29" t="s">
        <v>129</v>
      </c>
      <c r="K76" s="29"/>
      <c r="L76" s="46" t="s">
        <v>189</v>
      </c>
      <c r="M76" s="5"/>
    </row>
    <row r="77" spans="1:19" ht="47.25">
      <c r="A77" s="8"/>
      <c r="B77" s="42" t="s">
        <v>556</v>
      </c>
      <c r="C77" s="12">
        <v>1500</v>
      </c>
      <c r="D77" s="12">
        <v>1534</v>
      </c>
      <c r="E77" s="8">
        <f t="shared" si="14"/>
        <v>34</v>
      </c>
      <c r="F77" s="13">
        <v>1</v>
      </c>
      <c r="G77" s="9">
        <f t="shared" si="15"/>
        <v>34</v>
      </c>
      <c r="H77" s="12">
        <v>4</v>
      </c>
      <c r="I77" s="10">
        <f t="shared" si="16"/>
        <v>38</v>
      </c>
      <c r="J77" s="29" t="s">
        <v>129</v>
      </c>
      <c r="K77" s="29"/>
      <c r="L77" s="46" t="s">
        <v>557</v>
      </c>
      <c r="M77" s="5"/>
    </row>
    <row r="78" spans="1:19">
      <c r="A78" s="8"/>
      <c r="B78" s="42"/>
      <c r="C78" s="12"/>
      <c r="D78" s="12"/>
      <c r="E78" s="8"/>
      <c r="F78" s="13"/>
      <c r="G78" s="9"/>
      <c r="H78" s="12"/>
      <c r="I78" s="10"/>
      <c r="J78" s="29"/>
      <c r="K78" s="29"/>
      <c r="L78" s="46"/>
      <c r="M78" s="5"/>
      <c r="N78" s="5">
        <v>15410</v>
      </c>
    </row>
    <row r="79" spans="1:19" ht="31.5">
      <c r="A79" s="45">
        <v>43400</v>
      </c>
      <c r="B79" s="42" t="s">
        <v>47</v>
      </c>
      <c r="C79" s="12">
        <v>110559</v>
      </c>
      <c r="D79" s="12">
        <v>111477</v>
      </c>
      <c r="E79" s="8">
        <f t="shared" si="6"/>
        <v>918</v>
      </c>
      <c r="F79" s="13">
        <v>1</v>
      </c>
      <c r="G79" s="9">
        <f t="shared" si="11"/>
        <v>918</v>
      </c>
      <c r="H79" s="12">
        <v>14</v>
      </c>
      <c r="I79" s="10">
        <f>E79*F79+H79</f>
        <v>932</v>
      </c>
      <c r="J79" s="29" t="s">
        <v>129</v>
      </c>
      <c r="K79" s="29"/>
      <c r="L79" s="46" t="s">
        <v>176</v>
      </c>
      <c r="M79" s="5"/>
    </row>
    <row r="80" spans="1:19" ht="31.5">
      <c r="A80" s="45"/>
      <c r="B80" s="42" t="s">
        <v>243</v>
      </c>
      <c r="C80" s="12">
        <v>19807</v>
      </c>
      <c r="D80" s="12">
        <v>19848</v>
      </c>
      <c r="E80" s="8">
        <f t="shared" si="6"/>
        <v>41</v>
      </c>
      <c r="F80" s="13">
        <v>1</v>
      </c>
      <c r="G80" s="9">
        <f t="shared" si="11"/>
        <v>41</v>
      </c>
      <c r="H80" s="12">
        <v>14</v>
      </c>
      <c r="I80" s="10">
        <f t="shared" si="8"/>
        <v>55</v>
      </c>
      <c r="J80" s="29" t="s">
        <v>129</v>
      </c>
      <c r="K80" s="29"/>
      <c r="L80" s="46" t="s">
        <v>46</v>
      </c>
      <c r="M80" s="5"/>
    </row>
    <row r="81" spans="1:15" ht="31.5">
      <c r="A81" s="45"/>
      <c r="B81" s="42" t="s">
        <v>496</v>
      </c>
      <c r="C81" s="12">
        <v>4907</v>
      </c>
      <c r="D81" s="12">
        <v>5204</v>
      </c>
      <c r="E81" s="8">
        <f t="shared" si="6"/>
        <v>297</v>
      </c>
      <c r="F81" s="13">
        <v>1</v>
      </c>
      <c r="G81" s="9">
        <f t="shared" si="11"/>
        <v>297</v>
      </c>
      <c r="H81" s="12">
        <v>6</v>
      </c>
      <c r="I81" s="10">
        <f>E81*F81+H81</f>
        <v>303</v>
      </c>
      <c r="J81" s="29" t="s">
        <v>129</v>
      </c>
      <c r="K81" s="29"/>
      <c r="L81" s="46" t="s">
        <v>497</v>
      </c>
      <c r="M81" s="5"/>
    </row>
    <row r="82" spans="1:15" ht="31.5">
      <c r="A82" s="45">
        <v>43417</v>
      </c>
      <c r="B82" s="42" t="s">
        <v>535</v>
      </c>
      <c r="C82" s="12">
        <v>41651</v>
      </c>
      <c r="D82" s="12">
        <v>41651</v>
      </c>
      <c r="E82" s="8">
        <f t="shared" ref="E82:E109" si="17">D82-C82</f>
        <v>0</v>
      </c>
      <c r="F82" s="13">
        <v>1</v>
      </c>
      <c r="G82" s="9">
        <f t="shared" si="11"/>
        <v>0</v>
      </c>
      <c r="H82" s="12">
        <v>9</v>
      </c>
      <c r="I82" s="10">
        <f t="shared" si="8"/>
        <v>9</v>
      </c>
      <c r="J82" s="29" t="s">
        <v>129</v>
      </c>
      <c r="K82" s="29" t="s">
        <v>178</v>
      </c>
      <c r="L82" s="46" t="s">
        <v>49</v>
      </c>
      <c r="M82" s="5"/>
      <c r="N82" s="5" t="s">
        <v>379</v>
      </c>
    </row>
    <row r="83" spans="1:15" ht="47.25">
      <c r="A83" s="45">
        <v>43418</v>
      </c>
      <c r="B83" s="42" t="s">
        <v>481</v>
      </c>
      <c r="C83" s="12">
        <v>32197</v>
      </c>
      <c r="D83" s="12">
        <v>32820</v>
      </c>
      <c r="E83" s="8">
        <f t="shared" si="17"/>
        <v>623</v>
      </c>
      <c r="F83" s="13">
        <v>1</v>
      </c>
      <c r="G83" s="9">
        <f t="shared" ref="G83:G117" si="18">E83*F83</f>
        <v>623</v>
      </c>
      <c r="H83" s="12">
        <v>8</v>
      </c>
      <c r="I83" s="10">
        <f t="shared" ref="I83:I91" si="19">E83*F83+H83</f>
        <v>631</v>
      </c>
      <c r="J83" s="29" t="s">
        <v>129</v>
      </c>
      <c r="K83" s="29"/>
      <c r="L83" s="46" t="s">
        <v>482</v>
      </c>
      <c r="M83" s="5"/>
    </row>
    <row r="84" spans="1:15" ht="31.5">
      <c r="A84" s="45">
        <v>43404</v>
      </c>
      <c r="B84" s="42" t="s">
        <v>50</v>
      </c>
      <c r="C84" s="47">
        <v>3535</v>
      </c>
      <c r="D84" s="47">
        <v>3598</v>
      </c>
      <c r="E84" s="8">
        <f t="shared" si="17"/>
        <v>63</v>
      </c>
      <c r="F84" s="40">
        <v>50</v>
      </c>
      <c r="G84" s="9">
        <f t="shared" si="18"/>
        <v>3150</v>
      </c>
      <c r="H84" s="40">
        <v>8</v>
      </c>
      <c r="I84" s="10">
        <f t="shared" si="19"/>
        <v>3158</v>
      </c>
      <c r="J84" s="29" t="s">
        <v>129</v>
      </c>
      <c r="K84" s="43"/>
      <c r="L84" s="44" t="s">
        <v>203</v>
      </c>
    </row>
    <row r="85" spans="1:15" ht="31.5">
      <c r="A85" s="45"/>
      <c r="B85" s="42" t="s">
        <v>50</v>
      </c>
      <c r="C85" s="47">
        <v>2961</v>
      </c>
      <c r="D85" s="47">
        <v>3014</v>
      </c>
      <c r="E85" s="8">
        <f t="shared" si="17"/>
        <v>53</v>
      </c>
      <c r="F85" s="40">
        <v>60</v>
      </c>
      <c r="G85" s="9">
        <f t="shared" si="18"/>
        <v>3180</v>
      </c>
      <c r="H85" s="40">
        <v>10</v>
      </c>
      <c r="I85" s="10">
        <f t="shared" si="19"/>
        <v>3190</v>
      </c>
      <c r="J85" s="29" t="s">
        <v>129</v>
      </c>
      <c r="K85" s="43"/>
      <c r="L85" s="44" t="s">
        <v>204</v>
      </c>
    </row>
    <row r="86" spans="1:15" ht="31.5">
      <c r="A86" s="45"/>
      <c r="B86" s="42" t="s">
        <v>50</v>
      </c>
      <c r="C86" s="47">
        <v>3183</v>
      </c>
      <c r="D86" s="47">
        <v>3298</v>
      </c>
      <c r="E86" s="8">
        <f t="shared" si="17"/>
        <v>115</v>
      </c>
      <c r="F86" s="40">
        <v>30</v>
      </c>
      <c r="G86" s="9">
        <f t="shared" si="18"/>
        <v>3450</v>
      </c>
      <c r="H86" s="40">
        <v>11</v>
      </c>
      <c r="I86" s="10">
        <f t="shared" si="19"/>
        <v>3461</v>
      </c>
      <c r="J86" s="29" t="s">
        <v>129</v>
      </c>
      <c r="K86" s="43"/>
      <c r="L86" s="44" t="s">
        <v>385</v>
      </c>
    </row>
    <row r="87" spans="1:15" ht="31.5">
      <c r="A87" s="45"/>
      <c r="B87" s="42" t="s">
        <v>448</v>
      </c>
      <c r="C87" s="47">
        <v>21480</v>
      </c>
      <c r="D87" s="47">
        <v>21681</v>
      </c>
      <c r="E87" s="8">
        <f t="shared" si="17"/>
        <v>201</v>
      </c>
      <c r="F87" s="40">
        <v>20</v>
      </c>
      <c r="G87" s="9">
        <f t="shared" si="18"/>
        <v>4020</v>
      </c>
      <c r="H87" s="40">
        <v>12</v>
      </c>
      <c r="I87" s="10">
        <f t="shared" si="19"/>
        <v>4032</v>
      </c>
      <c r="J87" s="29" t="s">
        <v>129</v>
      </c>
      <c r="K87" s="43"/>
      <c r="L87" s="44" t="s">
        <v>449</v>
      </c>
    </row>
    <row r="88" spans="1:15" ht="31.5">
      <c r="A88" s="45"/>
      <c r="B88" s="42" t="s">
        <v>50</v>
      </c>
      <c r="C88" s="47">
        <v>11432</v>
      </c>
      <c r="D88" s="47">
        <v>11515</v>
      </c>
      <c r="E88" s="8">
        <f t="shared" si="17"/>
        <v>83</v>
      </c>
      <c r="F88" s="40">
        <v>30</v>
      </c>
      <c r="G88" s="9">
        <f t="shared" si="18"/>
        <v>2490</v>
      </c>
      <c r="H88" s="40">
        <v>9</v>
      </c>
      <c r="I88" s="10">
        <f t="shared" si="19"/>
        <v>2499</v>
      </c>
      <c r="J88" s="29" t="s">
        <v>129</v>
      </c>
      <c r="K88" s="43"/>
      <c r="L88" s="44" t="s">
        <v>445</v>
      </c>
    </row>
    <row r="89" spans="1:15" ht="31.5">
      <c r="A89" s="45"/>
      <c r="B89" s="42" t="s">
        <v>50</v>
      </c>
      <c r="C89" s="47">
        <v>5592</v>
      </c>
      <c r="D89" s="47">
        <v>5631</v>
      </c>
      <c r="E89" s="8">
        <f t="shared" si="17"/>
        <v>39</v>
      </c>
      <c r="F89" s="40">
        <v>30</v>
      </c>
      <c r="G89" s="9">
        <f t="shared" si="18"/>
        <v>1170</v>
      </c>
      <c r="H89" s="40">
        <v>9</v>
      </c>
      <c r="I89" s="10">
        <f t="shared" si="19"/>
        <v>1179</v>
      </c>
      <c r="J89" s="29" t="s">
        <v>129</v>
      </c>
      <c r="K89" s="43"/>
      <c r="L89" s="44" t="s">
        <v>446</v>
      </c>
    </row>
    <row r="90" spans="1:15" ht="31.5">
      <c r="A90" s="45"/>
      <c r="B90" s="42" t="s">
        <v>50</v>
      </c>
      <c r="C90" s="47">
        <v>1491</v>
      </c>
      <c r="D90" s="47">
        <v>1542</v>
      </c>
      <c r="E90" s="8">
        <f t="shared" si="17"/>
        <v>51</v>
      </c>
      <c r="F90" s="40">
        <v>30</v>
      </c>
      <c r="G90" s="9">
        <f t="shared" si="18"/>
        <v>1530</v>
      </c>
      <c r="H90" s="40">
        <v>11</v>
      </c>
      <c r="I90" s="10">
        <f t="shared" si="19"/>
        <v>1541</v>
      </c>
      <c r="J90" s="29" t="s">
        <v>129</v>
      </c>
      <c r="K90" s="43"/>
      <c r="L90" s="44" t="s">
        <v>447</v>
      </c>
    </row>
    <row r="91" spans="1:15" ht="31.5">
      <c r="A91" s="45"/>
      <c r="B91" s="42" t="s">
        <v>50</v>
      </c>
      <c r="C91" s="47">
        <v>5920</v>
      </c>
      <c r="D91" s="47">
        <v>6072</v>
      </c>
      <c r="E91" s="8">
        <f t="shared" si="17"/>
        <v>152</v>
      </c>
      <c r="F91" s="40">
        <v>40</v>
      </c>
      <c r="G91" s="9">
        <f t="shared" si="18"/>
        <v>6080</v>
      </c>
      <c r="H91" s="40">
        <v>9</v>
      </c>
      <c r="I91" s="10">
        <f t="shared" si="19"/>
        <v>6089</v>
      </c>
      <c r="J91" s="29" t="s">
        <v>129</v>
      </c>
      <c r="K91" s="43"/>
      <c r="L91" s="44" t="s">
        <v>450</v>
      </c>
      <c r="O91" s="5"/>
    </row>
    <row r="92" spans="1:15" ht="31.5">
      <c r="A92" s="45"/>
      <c r="B92" s="53" t="s">
        <v>550</v>
      </c>
      <c r="C92" s="51">
        <v>3557</v>
      </c>
      <c r="D92" s="51">
        <v>3615</v>
      </c>
      <c r="E92" s="8">
        <f t="shared" ref="E92:E93" si="20">D92-C92</f>
        <v>58</v>
      </c>
      <c r="F92" s="11">
        <v>20</v>
      </c>
      <c r="G92" s="9">
        <f t="shared" ref="G92:G93" si="21">E92*F92</f>
        <v>1160</v>
      </c>
      <c r="H92" s="11">
        <v>12</v>
      </c>
      <c r="I92" s="10">
        <f>E92*F92+H92</f>
        <v>1172</v>
      </c>
      <c r="J92" s="29" t="s">
        <v>129</v>
      </c>
      <c r="K92" s="29"/>
      <c r="L92" s="52">
        <v>8656017000411</v>
      </c>
      <c r="O92" s="5"/>
    </row>
    <row r="93" spans="1:15" ht="31.5">
      <c r="A93" s="45"/>
      <c r="B93" s="42" t="s">
        <v>551</v>
      </c>
      <c r="C93" s="12">
        <v>49049</v>
      </c>
      <c r="D93" s="12">
        <v>49887</v>
      </c>
      <c r="E93" s="8">
        <f t="shared" si="20"/>
        <v>838</v>
      </c>
      <c r="F93" s="13">
        <v>1</v>
      </c>
      <c r="G93" s="9">
        <f t="shared" si="21"/>
        <v>838</v>
      </c>
      <c r="H93" s="12">
        <v>12</v>
      </c>
      <c r="I93" s="10">
        <f t="shared" ref="I93" si="22">E93*F93+H93</f>
        <v>850</v>
      </c>
      <c r="J93" s="29" t="s">
        <v>129</v>
      </c>
      <c r="K93" s="29"/>
      <c r="L93" s="46" t="s">
        <v>48</v>
      </c>
      <c r="O93" s="5"/>
    </row>
    <row r="94" spans="1:15">
      <c r="A94" s="45"/>
      <c r="B94" s="42"/>
      <c r="C94" s="12"/>
      <c r="D94" s="12"/>
      <c r="E94" s="8"/>
      <c r="F94" s="13"/>
      <c r="G94" s="9"/>
      <c r="H94" s="12"/>
      <c r="I94" s="10"/>
      <c r="J94" s="29"/>
      <c r="K94" s="29"/>
      <c r="L94" s="46" t="s">
        <v>552</v>
      </c>
      <c r="N94" s="5">
        <v>30902</v>
      </c>
      <c r="O94" s="5"/>
    </row>
    <row r="95" spans="1:15" ht="31.5">
      <c r="A95" s="8">
        <v>43405</v>
      </c>
      <c r="B95" s="42" t="s">
        <v>51</v>
      </c>
      <c r="C95" s="48">
        <v>86820</v>
      </c>
      <c r="D95" s="48">
        <v>87680</v>
      </c>
      <c r="E95" s="8">
        <f t="shared" si="17"/>
        <v>860</v>
      </c>
      <c r="F95" s="49">
        <v>1</v>
      </c>
      <c r="G95" s="9">
        <f t="shared" si="18"/>
        <v>860</v>
      </c>
      <c r="H95" s="49">
        <v>7</v>
      </c>
      <c r="I95" s="10">
        <f t="shared" si="8"/>
        <v>867</v>
      </c>
      <c r="J95" s="29" t="s">
        <v>129</v>
      </c>
      <c r="K95" s="29"/>
      <c r="L95" s="50">
        <v>85178050139961</v>
      </c>
    </row>
    <row r="96" spans="1:15" ht="31.5">
      <c r="A96" s="45">
        <v>43409</v>
      </c>
      <c r="B96" s="53" t="s">
        <v>53</v>
      </c>
      <c r="C96" s="51">
        <v>33571</v>
      </c>
      <c r="D96" s="51">
        <v>34050</v>
      </c>
      <c r="E96" s="8">
        <f t="shared" si="17"/>
        <v>479</v>
      </c>
      <c r="F96" s="11">
        <v>20</v>
      </c>
      <c r="G96" s="9">
        <f t="shared" si="18"/>
        <v>9580</v>
      </c>
      <c r="H96" s="11">
        <v>20</v>
      </c>
      <c r="I96" s="10">
        <f t="shared" si="8"/>
        <v>9600</v>
      </c>
      <c r="J96" s="29" t="s">
        <v>129</v>
      </c>
      <c r="K96" s="29"/>
      <c r="L96" s="11">
        <v>69088016</v>
      </c>
    </row>
    <row r="97" spans="1:15" ht="31.5">
      <c r="A97" s="45"/>
      <c r="B97" s="53" t="s">
        <v>53</v>
      </c>
      <c r="C97" s="51">
        <v>423860</v>
      </c>
      <c r="D97" s="51">
        <v>427172</v>
      </c>
      <c r="E97" s="8">
        <f t="shared" si="17"/>
        <v>3312</v>
      </c>
      <c r="F97" s="11">
        <v>1</v>
      </c>
      <c r="G97" s="9">
        <f t="shared" si="18"/>
        <v>3312</v>
      </c>
      <c r="H97" s="11">
        <v>11</v>
      </c>
      <c r="I97" s="10">
        <f t="shared" si="8"/>
        <v>3323</v>
      </c>
      <c r="J97" s="29" t="s">
        <v>129</v>
      </c>
      <c r="K97" s="29"/>
      <c r="L97" s="11">
        <v>62837348</v>
      </c>
    </row>
    <row r="98" spans="1:15" ht="31.5">
      <c r="A98" s="8"/>
      <c r="B98" s="53" t="s">
        <v>53</v>
      </c>
      <c r="C98" s="51">
        <v>16216</v>
      </c>
      <c r="D98" s="51">
        <v>16385</v>
      </c>
      <c r="E98" s="8">
        <f t="shared" si="17"/>
        <v>169</v>
      </c>
      <c r="F98" s="11">
        <v>60</v>
      </c>
      <c r="G98" s="9">
        <f t="shared" si="18"/>
        <v>10140</v>
      </c>
      <c r="H98" s="11">
        <v>10</v>
      </c>
      <c r="I98" s="10">
        <f t="shared" si="8"/>
        <v>10150</v>
      </c>
      <c r="J98" s="29" t="s">
        <v>129</v>
      </c>
      <c r="K98" s="29"/>
      <c r="L98" s="11">
        <v>69070554</v>
      </c>
    </row>
    <row r="99" spans="1:15" ht="31.5">
      <c r="A99" s="8"/>
      <c r="B99" s="53" t="s">
        <v>54</v>
      </c>
      <c r="C99" s="51">
        <v>28096</v>
      </c>
      <c r="D99" s="51">
        <v>28261</v>
      </c>
      <c r="E99" s="8">
        <f t="shared" si="17"/>
        <v>165</v>
      </c>
      <c r="F99" s="11">
        <v>20</v>
      </c>
      <c r="G99" s="9">
        <f t="shared" si="18"/>
        <v>3300</v>
      </c>
      <c r="H99" s="11">
        <v>11</v>
      </c>
      <c r="I99" s="10">
        <f t="shared" si="8"/>
        <v>3311</v>
      </c>
      <c r="J99" s="29" t="s">
        <v>129</v>
      </c>
      <c r="K99" s="29"/>
      <c r="L99" s="11">
        <v>69059905</v>
      </c>
    </row>
    <row r="100" spans="1:15" ht="31.5">
      <c r="A100" s="45"/>
      <c r="B100" s="53" t="s">
        <v>54</v>
      </c>
      <c r="C100" s="51">
        <v>7964</v>
      </c>
      <c r="D100" s="51">
        <v>8534</v>
      </c>
      <c r="E100" s="8">
        <f t="shared" si="17"/>
        <v>570</v>
      </c>
      <c r="F100" s="11">
        <v>10</v>
      </c>
      <c r="G100" s="9">
        <f t="shared" si="18"/>
        <v>5700</v>
      </c>
      <c r="H100" s="11">
        <v>14</v>
      </c>
      <c r="I100" s="10">
        <f t="shared" si="8"/>
        <v>5714</v>
      </c>
      <c r="J100" s="29" t="s">
        <v>129</v>
      </c>
      <c r="K100" s="29"/>
      <c r="L100" s="11">
        <v>68093924</v>
      </c>
    </row>
    <row r="101" spans="1:15" ht="31.5">
      <c r="A101" s="45"/>
      <c r="B101" s="53" t="s">
        <v>54</v>
      </c>
      <c r="C101" s="51">
        <v>27692</v>
      </c>
      <c r="D101" s="51">
        <v>27692</v>
      </c>
      <c r="E101" s="8">
        <f t="shared" ref="E101" si="23">D101-C101</f>
        <v>0</v>
      </c>
      <c r="F101" s="11">
        <v>20</v>
      </c>
      <c r="G101" s="9">
        <f t="shared" ref="G101" si="24">E101*F101</f>
        <v>0</v>
      </c>
      <c r="H101" s="11">
        <v>0</v>
      </c>
      <c r="I101" s="10">
        <f t="shared" ref="I101" si="25">E101*F101+H101</f>
        <v>0</v>
      </c>
      <c r="J101" s="29" t="s">
        <v>129</v>
      </c>
      <c r="K101" s="29"/>
      <c r="L101" s="11">
        <v>69059905</v>
      </c>
      <c r="N101" s="5" t="s">
        <v>559</v>
      </c>
    </row>
    <row r="102" spans="1:15" ht="31.5">
      <c r="A102" s="45"/>
      <c r="B102" s="53" t="s">
        <v>55</v>
      </c>
      <c r="C102" s="51">
        <v>48578</v>
      </c>
      <c r="D102" s="51">
        <v>49458</v>
      </c>
      <c r="E102" s="8">
        <f t="shared" si="17"/>
        <v>880</v>
      </c>
      <c r="F102" s="11">
        <v>1</v>
      </c>
      <c r="G102" s="9">
        <f t="shared" si="18"/>
        <v>880</v>
      </c>
      <c r="H102" s="11">
        <v>14</v>
      </c>
      <c r="I102" s="10">
        <f>E102*F102+H102</f>
        <v>894</v>
      </c>
      <c r="J102" s="29" t="s">
        <v>129</v>
      </c>
      <c r="K102" s="29"/>
      <c r="L102" s="52">
        <v>9026033002107</v>
      </c>
    </row>
    <row r="103" spans="1:15" ht="31.5">
      <c r="A103" s="45"/>
      <c r="B103" s="53" t="s">
        <v>55</v>
      </c>
      <c r="C103" s="51">
        <v>31530</v>
      </c>
      <c r="D103" s="51">
        <v>31802</v>
      </c>
      <c r="E103" s="8">
        <f t="shared" si="17"/>
        <v>272</v>
      </c>
      <c r="F103" s="11">
        <v>1</v>
      </c>
      <c r="G103" s="9">
        <f t="shared" si="18"/>
        <v>272</v>
      </c>
      <c r="H103" s="11">
        <v>14</v>
      </c>
      <c r="I103" s="10">
        <f t="shared" si="8"/>
        <v>286</v>
      </c>
      <c r="J103" s="29" t="s">
        <v>129</v>
      </c>
      <c r="K103" s="29"/>
      <c r="L103" s="11">
        <v>62836335</v>
      </c>
    </row>
    <row r="104" spans="1:15" ht="31.5">
      <c r="A104" s="8"/>
      <c r="B104" s="53" t="s">
        <v>52</v>
      </c>
      <c r="C104" s="51">
        <v>11067</v>
      </c>
      <c r="D104" s="51">
        <v>11172</v>
      </c>
      <c r="E104" s="8">
        <f t="shared" si="17"/>
        <v>105</v>
      </c>
      <c r="F104" s="11">
        <v>20</v>
      </c>
      <c r="G104" s="9">
        <f t="shared" si="18"/>
        <v>2100</v>
      </c>
      <c r="H104" s="11">
        <v>13</v>
      </c>
      <c r="I104" s="10">
        <f t="shared" si="8"/>
        <v>2113</v>
      </c>
      <c r="J104" s="29" t="s">
        <v>129</v>
      </c>
      <c r="K104" s="29"/>
      <c r="L104" s="11">
        <v>68094111</v>
      </c>
    </row>
    <row r="105" spans="1:15" ht="31.5">
      <c r="A105" s="8"/>
      <c r="B105" s="53" t="s">
        <v>52</v>
      </c>
      <c r="C105" s="51">
        <v>6705</v>
      </c>
      <c r="D105" s="51">
        <v>6750</v>
      </c>
      <c r="E105" s="8">
        <f>D105-C105</f>
        <v>45</v>
      </c>
      <c r="F105" s="11">
        <v>20</v>
      </c>
      <c r="G105" s="9">
        <f t="shared" si="18"/>
        <v>900</v>
      </c>
      <c r="H105" s="11">
        <v>13</v>
      </c>
      <c r="I105" s="10">
        <f t="shared" si="8"/>
        <v>913</v>
      </c>
      <c r="J105" s="29" t="s">
        <v>129</v>
      </c>
      <c r="K105" s="29"/>
      <c r="L105" s="11">
        <v>69040051</v>
      </c>
    </row>
    <row r="106" spans="1:15" ht="31.5">
      <c r="A106" s="8"/>
      <c r="B106" s="53" t="s">
        <v>416</v>
      </c>
      <c r="C106" s="51">
        <v>165888</v>
      </c>
      <c r="D106" s="51">
        <v>170979</v>
      </c>
      <c r="E106" s="8">
        <f t="shared" si="17"/>
        <v>5091</v>
      </c>
      <c r="F106" s="11">
        <v>1</v>
      </c>
      <c r="G106" s="9">
        <f t="shared" si="18"/>
        <v>5091</v>
      </c>
      <c r="H106" s="11">
        <v>6.1</v>
      </c>
      <c r="I106" s="10">
        <f>E106*F106+H106</f>
        <v>5097.1000000000004</v>
      </c>
      <c r="J106" s="29" t="s">
        <v>129</v>
      </c>
      <c r="K106" s="29"/>
      <c r="L106" s="52">
        <v>7882046000064</v>
      </c>
      <c r="N106" s="5">
        <v>35637</v>
      </c>
      <c r="O106" s="5"/>
    </row>
    <row r="107" spans="1:15" ht="47.25">
      <c r="A107" s="8">
        <v>43419</v>
      </c>
      <c r="B107" s="53" t="s">
        <v>515</v>
      </c>
      <c r="C107" s="51">
        <v>9393</v>
      </c>
      <c r="D107" s="51">
        <v>10111</v>
      </c>
      <c r="E107" s="8">
        <f t="shared" si="17"/>
        <v>718</v>
      </c>
      <c r="F107" s="11">
        <v>1</v>
      </c>
      <c r="G107" s="9">
        <f t="shared" si="18"/>
        <v>718</v>
      </c>
      <c r="H107" s="11">
        <v>10</v>
      </c>
      <c r="I107" s="10">
        <f t="shared" si="8"/>
        <v>728</v>
      </c>
      <c r="J107" s="29" t="s">
        <v>129</v>
      </c>
      <c r="K107" s="29"/>
      <c r="L107" s="52">
        <v>10752065001706</v>
      </c>
    </row>
    <row r="108" spans="1:15" ht="47.25">
      <c r="A108" s="8">
        <v>43420</v>
      </c>
      <c r="B108" s="53" t="s">
        <v>545</v>
      </c>
      <c r="C108" s="12">
        <v>104565</v>
      </c>
      <c r="D108" s="12">
        <v>105989</v>
      </c>
      <c r="E108" s="8">
        <f t="shared" si="17"/>
        <v>1424</v>
      </c>
      <c r="F108" s="13">
        <v>1</v>
      </c>
      <c r="G108" s="9">
        <f t="shared" si="18"/>
        <v>1424</v>
      </c>
      <c r="H108" s="12">
        <v>10</v>
      </c>
      <c r="I108" s="10">
        <f>E108*F108+H108</f>
        <v>1434</v>
      </c>
      <c r="J108" s="29" t="s">
        <v>129</v>
      </c>
      <c r="K108" s="29"/>
      <c r="L108" s="46" t="s">
        <v>138</v>
      </c>
    </row>
    <row r="109" spans="1:15" ht="47.25">
      <c r="A109" s="8"/>
      <c r="B109" s="53" t="s">
        <v>544</v>
      </c>
      <c r="C109" s="12">
        <v>12279</v>
      </c>
      <c r="D109" s="12">
        <v>12532</v>
      </c>
      <c r="E109" s="8">
        <f t="shared" si="17"/>
        <v>253</v>
      </c>
      <c r="F109" s="13">
        <v>1</v>
      </c>
      <c r="G109" s="9">
        <f t="shared" si="18"/>
        <v>253</v>
      </c>
      <c r="H109" s="12">
        <v>8</v>
      </c>
      <c r="I109" s="10">
        <f>E109*F109+H109</f>
        <v>261</v>
      </c>
      <c r="J109" s="29" t="s">
        <v>129</v>
      </c>
      <c r="K109" s="29"/>
      <c r="L109" s="46" t="s">
        <v>456</v>
      </c>
    </row>
    <row r="110" spans="1:15" ht="47.25">
      <c r="A110" s="8"/>
      <c r="B110" s="53" t="s">
        <v>543</v>
      </c>
      <c r="C110" s="51">
        <v>2599</v>
      </c>
      <c r="D110" s="51">
        <v>2599</v>
      </c>
      <c r="E110" s="8">
        <f t="shared" ref="E110:E114" si="26">D110-C110</f>
        <v>0</v>
      </c>
      <c r="F110" s="11">
        <v>0</v>
      </c>
      <c r="G110" s="9">
        <f t="shared" ref="G110:G114" si="27">E110*F110</f>
        <v>0</v>
      </c>
      <c r="H110" s="11">
        <v>10</v>
      </c>
      <c r="I110" s="10">
        <f>E110*F110+H110</f>
        <v>10</v>
      </c>
      <c r="J110" s="29" t="s">
        <v>129</v>
      </c>
      <c r="K110" s="29"/>
      <c r="L110" s="52">
        <v>603580809609181</v>
      </c>
    </row>
    <row r="111" spans="1:15" ht="47.25">
      <c r="A111" s="8"/>
      <c r="B111" s="53" t="s">
        <v>543</v>
      </c>
      <c r="C111" s="51">
        <v>1275</v>
      </c>
      <c r="D111" s="51">
        <v>1275</v>
      </c>
      <c r="E111" s="8">
        <f t="shared" si="26"/>
        <v>0</v>
      </c>
      <c r="F111" s="11">
        <v>0</v>
      </c>
      <c r="G111" s="9">
        <f t="shared" si="27"/>
        <v>0</v>
      </c>
      <c r="H111" s="11">
        <v>10</v>
      </c>
      <c r="I111" s="10">
        <f>E111*F111+H111</f>
        <v>10</v>
      </c>
      <c r="J111" s="29" t="s">
        <v>129</v>
      </c>
      <c r="K111" s="29"/>
      <c r="L111" s="52">
        <v>396529</v>
      </c>
    </row>
    <row r="112" spans="1:15" ht="47.25">
      <c r="A112" s="8"/>
      <c r="B112" s="53" t="s">
        <v>543</v>
      </c>
      <c r="C112" s="51">
        <v>725</v>
      </c>
      <c r="D112" s="51">
        <v>739</v>
      </c>
      <c r="E112" s="8">
        <f t="shared" si="26"/>
        <v>14</v>
      </c>
      <c r="F112" s="11">
        <v>80</v>
      </c>
      <c r="G112" s="9">
        <f t="shared" si="27"/>
        <v>1120</v>
      </c>
      <c r="H112" s="11">
        <v>10</v>
      </c>
      <c r="I112" s="10">
        <f>E112*F112+H112</f>
        <v>1130</v>
      </c>
      <c r="J112" s="29" t="s">
        <v>129</v>
      </c>
      <c r="K112" s="29"/>
      <c r="L112" s="52">
        <v>9072055003860</v>
      </c>
    </row>
    <row r="113" spans="1:15" ht="47.25">
      <c r="A113" s="8"/>
      <c r="B113" s="53" t="s">
        <v>542</v>
      </c>
      <c r="C113" s="51">
        <v>241479</v>
      </c>
      <c r="D113" s="51">
        <v>242088</v>
      </c>
      <c r="E113" s="8">
        <f t="shared" si="26"/>
        <v>609</v>
      </c>
      <c r="F113" s="11">
        <v>1</v>
      </c>
      <c r="G113" s="9">
        <f t="shared" si="27"/>
        <v>609</v>
      </c>
      <c r="H113" s="11">
        <v>8</v>
      </c>
      <c r="I113" s="10">
        <f t="shared" ref="I113" si="28">E113*F113+H113</f>
        <v>617</v>
      </c>
      <c r="J113" s="29" t="s">
        <v>129</v>
      </c>
      <c r="K113" s="29"/>
      <c r="L113" s="11">
        <v>537204</v>
      </c>
    </row>
    <row r="114" spans="1:15" ht="47.25">
      <c r="A114" s="8"/>
      <c r="B114" s="53" t="s">
        <v>541</v>
      </c>
      <c r="C114" s="51">
        <v>15072</v>
      </c>
      <c r="D114" s="51">
        <v>15182</v>
      </c>
      <c r="E114" s="8">
        <f t="shared" si="26"/>
        <v>110</v>
      </c>
      <c r="F114" s="11">
        <v>1</v>
      </c>
      <c r="G114" s="9">
        <f t="shared" si="27"/>
        <v>110</v>
      </c>
      <c r="H114" s="11">
        <v>13</v>
      </c>
      <c r="I114" s="10">
        <f>E114*F114+H114</f>
        <v>123</v>
      </c>
      <c r="J114" s="29" t="s">
        <v>129</v>
      </c>
      <c r="K114" s="29"/>
      <c r="L114" s="52">
        <v>7791020023192</v>
      </c>
      <c r="N114" s="5">
        <v>4297</v>
      </c>
    </row>
    <row r="115" spans="1:15" ht="47.25">
      <c r="A115" s="8">
        <v>40001</v>
      </c>
      <c r="B115" s="53" t="s">
        <v>258</v>
      </c>
      <c r="C115" s="51">
        <v>353.52</v>
      </c>
      <c r="D115" s="51">
        <v>402.65</v>
      </c>
      <c r="E115" s="8">
        <f t="shared" ref="E115:E122" si="29">D115-C115</f>
        <v>49.13</v>
      </c>
      <c r="F115" s="11">
        <v>1000</v>
      </c>
      <c r="G115" s="9">
        <f t="shared" si="18"/>
        <v>49130</v>
      </c>
      <c r="H115" s="11">
        <v>0</v>
      </c>
      <c r="I115" s="10">
        <f t="shared" ref="I115:I124" si="30">E115*F115+H115</f>
        <v>49130</v>
      </c>
      <c r="J115" s="29" t="s">
        <v>130</v>
      </c>
      <c r="K115" s="29"/>
      <c r="L115" s="52">
        <v>9663052000034</v>
      </c>
    </row>
    <row r="116" spans="1:15" ht="47.25">
      <c r="A116" s="8"/>
      <c r="B116" s="53" t="s">
        <v>259</v>
      </c>
      <c r="C116" s="54">
        <v>115.12</v>
      </c>
      <c r="D116" s="54">
        <v>120.65</v>
      </c>
      <c r="E116" s="8">
        <f>D116-C116</f>
        <v>5.53</v>
      </c>
      <c r="F116" s="11">
        <v>1000</v>
      </c>
      <c r="G116" s="9">
        <f t="shared" si="18"/>
        <v>5530</v>
      </c>
      <c r="H116" s="11">
        <v>0</v>
      </c>
      <c r="I116" s="10">
        <f t="shared" si="30"/>
        <v>5530</v>
      </c>
      <c r="J116" s="29" t="s">
        <v>130</v>
      </c>
      <c r="K116" s="29"/>
      <c r="L116" s="52">
        <v>966305200004</v>
      </c>
    </row>
    <row r="117" spans="1:15" ht="47.25">
      <c r="A117" s="8"/>
      <c r="B117" s="53" t="s">
        <v>260</v>
      </c>
      <c r="C117" s="51">
        <v>1160.72</v>
      </c>
      <c r="D117" s="51">
        <v>1209.8900000000001</v>
      </c>
      <c r="E117" s="8">
        <f>D117-C117</f>
        <v>49.170000000000101</v>
      </c>
      <c r="F117" s="11">
        <v>2000</v>
      </c>
      <c r="G117" s="9">
        <f t="shared" si="18"/>
        <v>98340.000000000204</v>
      </c>
      <c r="H117" s="11">
        <v>0</v>
      </c>
      <c r="I117" s="10">
        <f t="shared" si="30"/>
        <v>98340.000000000204</v>
      </c>
      <c r="J117" s="29" t="s">
        <v>130</v>
      </c>
      <c r="K117" s="29"/>
      <c r="L117" s="52">
        <v>10813059000121</v>
      </c>
    </row>
    <row r="118" spans="1:15" ht="47.25">
      <c r="A118" s="8"/>
      <c r="B118" s="53" t="s">
        <v>261</v>
      </c>
      <c r="C118" s="51">
        <v>0.23</v>
      </c>
      <c r="D118" s="51">
        <v>0.23</v>
      </c>
      <c r="E118" s="8">
        <f>D118-C118</f>
        <v>0</v>
      </c>
      <c r="F118" s="11">
        <v>4000</v>
      </c>
      <c r="G118" s="9">
        <f t="shared" ref="G118" si="31">E118*F118</f>
        <v>0</v>
      </c>
      <c r="H118" s="11">
        <v>0</v>
      </c>
      <c r="I118" s="10">
        <f t="shared" ref="I118" si="32">E118*F118+H118</f>
        <v>0</v>
      </c>
      <c r="J118" s="29" t="s">
        <v>130</v>
      </c>
      <c r="K118" s="29"/>
      <c r="L118" s="52">
        <v>10813059000012</v>
      </c>
    </row>
    <row r="119" spans="1:15" ht="47.25">
      <c r="A119" s="8"/>
      <c r="B119" s="53" t="s">
        <v>262</v>
      </c>
      <c r="C119" s="51">
        <v>1688.73</v>
      </c>
      <c r="D119" s="51">
        <v>1807.46</v>
      </c>
      <c r="E119" s="8">
        <f>D119-C119</f>
        <v>118.73</v>
      </c>
      <c r="F119" s="11">
        <v>4000</v>
      </c>
      <c r="G119" s="9">
        <f t="shared" ref="G119:G130" si="33">E119*F119</f>
        <v>474920</v>
      </c>
      <c r="H119" s="11">
        <v>0</v>
      </c>
      <c r="I119" s="10">
        <f t="shared" si="30"/>
        <v>474920</v>
      </c>
      <c r="J119" s="29" t="s">
        <v>130</v>
      </c>
      <c r="K119" s="29"/>
      <c r="L119" s="52">
        <v>9663045000220</v>
      </c>
    </row>
    <row r="120" spans="1:15" ht="47.25">
      <c r="A120" s="8"/>
      <c r="B120" s="53" t="s">
        <v>263</v>
      </c>
      <c r="C120" s="51">
        <v>0.22</v>
      </c>
      <c r="D120" s="51">
        <v>0.22</v>
      </c>
      <c r="E120" s="8">
        <f t="shared" si="29"/>
        <v>0</v>
      </c>
      <c r="F120" s="11">
        <v>2000</v>
      </c>
      <c r="G120" s="9">
        <f t="shared" si="33"/>
        <v>0</v>
      </c>
      <c r="H120" s="11">
        <v>0</v>
      </c>
      <c r="I120" s="10">
        <f t="shared" si="30"/>
        <v>0</v>
      </c>
      <c r="J120" s="29" t="s">
        <v>130</v>
      </c>
      <c r="K120" s="29"/>
      <c r="L120" s="52">
        <v>10813059000008</v>
      </c>
    </row>
    <row r="121" spans="1:15" ht="31.5">
      <c r="A121" s="8"/>
      <c r="B121" s="53" t="s">
        <v>264</v>
      </c>
      <c r="C121" s="51">
        <v>2647.65</v>
      </c>
      <c r="D121" s="51">
        <v>2647.65</v>
      </c>
      <c r="E121" s="8">
        <f t="shared" si="29"/>
        <v>0</v>
      </c>
      <c r="F121" s="11">
        <v>4000</v>
      </c>
      <c r="G121" s="9">
        <f t="shared" si="33"/>
        <v>0</v>
      </c>
      <c r="H121" s="11">
        <v>0</v>
      </c>
      <c r="I121" s="10">
        <f t="shared" si="30"/>
        <v>0</v>
      </c>
      <c r="J121" s="29" t="s">
        <v>130</v>
      </c>
      <c r="K121" s="29"/>
      <c r="L121" s="52">
        <v>41022869</v>
      </c>
    </row>
    <row r="122" spans="1:15" ht="47.25">
      <c r="A122" s="8"/>
      <c r="B122" s="53" t="s">
        <v>265</v>
      </c>
      <c r="C122" s="51">
        <v>0.23</v>
      </c>
      <c r="D122" s="51">
        <v>0.23</v>
      </c>
      <c r="E122" s="8">
        <f t="shared" si="29"/>
        <v>0</v>
      </c>
      <c r="F122" s="11">
        <v>0</v>
      </c>
      <c r="G122" s="9">
        <f t="shared" si="33"/>
        <v>0</v>
      </c>
      <c r="H122" s="11">
        <v>0</v>
      </c>
      <c r="I122" s="10">
        <f t="shared" si="30"/>
        <v>0</v>
      </c>
      <c r="J122" s="29" t="s">
        <v>130</v>
      </c>
      <c r="K122" s="29"/>
      <c r="L122" s="52">
        <v>10813059000012</v>
      </c>
      <c r="N122" s="5">
        <v>498820</v>
      </c>
      <c r="O122" s="5"/>
    </row>
    <row r="123" spans="1:15" ht="47.25">
      <c r="A123" s="8">
        <v>40193</v>
      </c>
      <c r="B123" s="53" t="s">
        <v>292</v>
      </c>
      <c r="C123" s="51">
        <v>447679</v>
      </c>
      <c r="D123" s="51">
        <v>447679</v>
      </c>
      <c r="E123" s="8">
        <f>D123-C123</f>
        <v>0</v>
      </c>
      <c r="F123" s="11">
        <v>1</v>
      </c>
      <c r="G123" s="9">
        <f t="shared" si="33"/>
        <v>0</v>
      </c>
      <c r="H123" s="11">
        <v>10</v>
      </c>
      <c r="I123" s="10">
        <f t="shared" si="30"/>
        <v>10</v>
      </c>
      <c r="J123" s="29" t="s">
        <v>129</v>
      </c>
      <c r="K123" s="29"/>
      <c r="L123" s="52">
        <v>463558</v>
      </c>
      <c r="N123" s="5" t="s">
        <v>560</v>
      </c>
    </row>
    <row r="124" spans="1:15" ht="31.5">
      <c r="A124" s="8">
        <v>40290</v>
      </c>
      <c r="B124" s="53" t="s">
        <v>266</v>
      </c>
      <c r="C124" s="51">
        <v>14496</v>
      </c>
      <c r="D124" s="51">
        <v>14496</v>
      </c>
      <c r="E124" s="8">
        <f>D124-C124</f>
        <v>0</v>
      </c>
      <c r="F124" s="11">
        <v>30</v>
      </c>
      <c r="G124" s="9">
        <f t="shared" si="33"/>
        <v>0</v>
      </c>
      <c r="H124" s="11">
        <v>0</v>
      </c>
      <c r="I124" s="10">
        <f t="shared" si="30"/>
        <v>0</v>
      </c>
      <c r="J124" s="29" t="s">
        <v>130</v>
      </c>
      <c r="K124" s="29"/>
      <c r="L124" s="52">
        <v>52031233</v>
      </c>
    </row>
    <row r="125" spans="1:15" ht="31.5">
      <c r="A125" s="8"/>
      <c r="B125" s="53" t="s">
        <v>267</v>
      </c>
      <c r="C125" s="51">
        <v>716.95</v>
      </c>
      <c r="D125" s="51">
        <v>725.21</v>
      </c>
      <c r="E125" s="8">
        <f>D125-C125</f>
        <v>8.2599999999999891</v>
      </c>
      <c r="F125" s="11">
        <v>3000</v>
      </c>
      <c r="G125" s="9">
        <f t="shared" si="33"/>
        <v>24780</v>
      </c>
      <c r="H125" s="11">
        <v>0</v>
      </c>
      <c r="I125" s="10">
        <f>(E125*F125)+H125</f>
        <v>24780</v>
      </c>
      <c r="J125" s="29" t="s">
        <v>130</v>
      </c>
      <c r="K125" s="29"/>
      <c r="L125" s="52">
        <v>547150004</v>
      </c>
      <c r="N125" s="5">
        <v>20700</v>
      </c>
      <c r="O125" s="5"/>
    </row>
    <row r="126" spans="1:15" ht="47.25">
      <c r="A126" s="8">
        <v>40400</v>
      </c>
      <c r="B126" s="53" t="s">
        <v>549</v>
      </c>
      <c r="C126" s="51">
        <v>4204</v>
      </c>
      <c r="D126" s="51">
        <v>4242</v>
      </c>
      <c r="E126" s="8">
        <f>D126-C126</f>
        <v>38</v>
      </c>
      <c r="F126" s="11">
        <v>1</v>
      </c>
      <c r="G126" s="9">
        <f t="shared" si="33"/>
        <v>38</v>
      </c>
      <c r="H126" s="11">
        <v>8</v>
      </c>
      <c r="I126" s="10">
        <f t="shared" ref="I126:I169" si="34">E126*F126+H126</f>
        <v>46</v>
      </c>
      <c r="J126" s="29" t="s">
        <v>129</v>
      </c>
      <c r="K126" s="29"/>
      <c r="L126" s="52">
        <v>3480101922998</v>
      </c>
    </row>
    <row r="127" spans="1:15" ht="31.5">
      <c r="A127" s="45">
        <v>40402</v>
      </c>
      <c r="B127" s="53" t="s">
        <v>190</v>
      </c>
      <c r="C127" s="51">
        <v>1156</v>
      </c>
      <c r="D127" s="51">
        <v>1246</v>
      </c>
      <c r="E127" s="8">
        <f t="shared" ref="E127:E131" si="35">D127-C127</f>
        <v>90</v>
      </c>
      <c r="F127" s="11">
        <v>20</v>
      </c>
      <c r="G127" s="9">
        <f t="shared" si="33"/>
        <v>1800</v>
      </c>
      <c r="H127" s="11">
        <v>0</v>
      </c>
      <c r="I127" s="10">
        <f t="shared" si="34"/>
        <v>1800</v>
      </c>
      <c r="J127" s="29" t="s">
        <v>129</v>
      </c>
      <c r="K127" s="29"/>
      <c r="L127" s="52">
        <v>9072064006909</v>
      </c>
    </row>
    <row r="128" spans="1:15" ht="31.5">
      <c r="A128" s="45"/>
      <c r="B128" s="53" t="s">
        <v>463</v>
      </c>
      <c r="C128" s="51">
        <v>959</v>
      </c>
      <c r="D128" s="51">
        <v>1009</v>
      </c>
      <c r="E128" s="8">
        <f>D128-C128</f>
        <v>50</v>
      </c>
      <c r="F128" s="11">
        <v>30</v>
      </c>
      <c r="G128" s="9">
        <f t="shared" si="33"/>
        <v>1500</v>
      </c>
      <c r="H128" s="11">
        <v>31</v>
      </c>
      <c r="I128" s="10">
        <f>E128*F128+H128</f>
        <v>1531</v>
      </c>
      <c r="J128" s="29" t="s">
        <v>129</v>
      </c>
      <c r="K128" s="29"/>
      <c r="L128" s="52">
        <v>9072055002662</v>
      </c>
    </row>
    <row r="129" spans="1:12" ht="31.5">
      <c r="A129" s="45"/>
      <c r="B129" s="53" t="s">
        <v>564</v>
      </c>
      <c r="C129" s="51">
        <v>4920</v>
      </c>
      <c r="D129" s="51">
        <v>6620</v>
      </c>
      <c r="E129" s="8">
        <f t="shared" ref="E129" si="36">D129-C129</f>
        <v>1700</v>
      </c>
      <c r="F129" s="11">
        <v>1</v>
      </c>
      <c r="G129" s="9">
        <f t="shared" si="33"/>
        <v>1700</v>
      </c>
      <c r="H129" s="11">
        <v>0</v>
      </c>
      <c r="I129" s="10">
        <f t="shared" si="34"/>
        <v>1700</v>
      </c>
      <c r="J129" s="29" t="s">
        <v>129</v>
      </c>
      <c r="K129" s="29"/>
      <c r="L129" s="52">
        <v>11076079022775</v>
      </c>
    </row>
    <row r="130" spans="1:12" ht="31.5">
      <c r="A130" s="45">
        <v>40404</v>
      </c>
      <c r="B130" s="53" t="s">
        <v>248</v>
      </c>
      <c r="C130" s="51">
        <v>13453</v>
      </c>
      <c r="D130" s="51">
        <v>13522</v>
      </c>
      <c r="E130" s="8">
        <f t="shared" si="35"/>
        <v>69</v>
      </c>
      <c r="F130" s="11">
        <v>1</v>
      </c>
      <c r="G130" s="9">
        <f t="shared" si="33"/>
        <v>69</v>
      </c>
      <c r="H130" s="11">
        <v>3</v>
      </c>
      <c r="I130" s="10">
        <f t="shared" si="34"/>
        <v>72</v>
      </c>
      <c r="J130" s="29" t="s">
        <v>129</v>
      </c>
      <c r="K130" s="29"/>
      <c r="L130" s="52">
        <v>603480508435688</v>
      </c>
    </row>
    <row r="131" spans="1:12" ht="47.25">
      <c r="A131" s="45">
        <v>40405</v>
      </c>
      <c r="B131" s="53" t="s">
        <v>242</v>
      </c>
      <c r="C131" s="51">
        <v>1553</v>
      </c>
      <c r="D131" s="51">
        <v>2021</v>
      </c>
      <c r="E131" s="8">
        <f t="shared" si="35"/>
        <v>468</v>
      </c>
      <c r="F131" s="11">
        <v>1</v>
      </c>
      <c r="G131" s="51">
        <f>E131</f>
        <v>468</v>
      </c>
      <c r="H131" s="11">
        <v>0</v>
      </c>
      <c r="I131" s="10">
        <f t="shared" si="34"/>
        <v>468</v>
      </c>
      <c r="J131" s="29" t="s">
        <v>129</v>
      </c>
      <c r="K131" s="29"/>
      <c r="L131" s="11">
        <v>163124</v>
      </c>
    </row>
    <row r="132" spans="1:12" ht="31.5">
      <c r="A132" s="45">
        <v>40407</v>
      </c>
      <c r="B132" s="53" t="s">
        <v>225</v>
      </c>
      <c r="C132" s="51">
        <v>19727</v>
      </c>
      <c r="D132" s="51">
        <v>19727</v>
      </c>
      <c r="E132" s="11">
        <f t="shared" ref="E132:E173" si="37">D132-C132</f>
        <v>0</v>
      </c>
      <c r="F132" s="11">
        <v>1</v>
      </c>
      <c r="G132" s="51">
        <f t="shared" ref="G132:G172" si="38">E132</f>
        <v>0</v>
      </c>
      <c r="H132" s="11">
        <v>7</v>
      </c>
      <c r="I132" s="10">
        <f t="shared" si="34"/>
        <v>7</v>
      </c>
      <c r="J132" s="29" t="s">
        <v>129</v>
      </c>
      <c r="K132" s="29"/>
      <c r="L132" s="11">
        <v>23553</v>
      </c>
    </row>
    <row r="133" spans="1:12" ht="47.25">
      <c r="A133" s="45">
        <v>40408</v>
      </c>
      <c r="B133" s="53" t="s">
        <v>344</v>
      </c>
      <c r="C133" s="51">
        <v>18100</v>
      </c>
      <c r="D133" s="51">
        <v>18264</v>
      </c>
      <c r="E133" s="11">
        <f t="shared" si="37"/>
        <v>164</v>
      </c>
      <c r="F133" s="11">
        <v>1</v>
      </c>
      <c r="G133" s="51">
        <f t="shared" si="38"/>
        <v>164</v>
      </c>
      <c r="H133" s="11">
        <v>13</v>
      </c>
      <c r="I133" s="10">
        <f t="shared" si="34"/>
        <v>177</v>
      </c>
      <c r="J133" s="29" t="s">
        <v>129</v>
      </c>
      <c r="K133" s="29"/>
      <c r="L133" s="11" t="s">
        <v>250</v>
      </c>
    </row>
    <row r="134" spans="1:12" ht="47.25">
      <c r="A134" s="45"/>
      <c r="B134" s="53" t="s">
        <v>56</v>
      </c>
      <c r="C134" s="51">
        <v>80763</v>
      </c>
      <c r="D134" s="51">
        <v>81370</v>
      </c>
      <c r="E134" s="11">
        <f t="shared" si="37"/>
        <v>607</v>
      </c>
      <c r="F134" s="11">
        <v>1</v>
      </c>
      <c r="G134" s="51">
        <f t="shared" si="38"/>
        <v>607</v>
      </c>
      <c r="H134" s="11">
        <v>13</v>
      </c>
      <c r="I134" s="10">
        <f t="shared" si="34"/>
        <v>620</v>
      </c>
      <c r="J134" s="29" t="s">
        <v>129</v>
      </c>
      <c r="K134" s="29"/>
      <c r="L134" s="11" t="s">
        <v>251</v>
      </c>
    </row>
    <row r="135" spans="1:12" ht="31.5">
      <c r="A135" s="8">
        <v>40409</v>
      </c>
      <c r="B135" s="53" t="s">
        <v>223</v>
      </c>
      <c r="C135" s="51">
        <v>6110</v>
      </c>
      <c r="D135" s="51">
        <v>6110</v>
      </c>
      <c r="E135" s="11">
        <f t="shared" si="37"/>
        <v>0</v>
      </c>
      <c r="F135" s="11">
        <v>1</v>
      </c>
      <c r="G135" s="51">
        <f t="shared" si="38"/>
        <v>0</v>
      </c>
      <c r="H135" s="11">
        <v>6</v>
      </c>
      <c r="I135" s="10">
        <f t="shared" si="34"/>
        <v>6</v>
      </c>
      <c r="J135" s="29" t="s">
        <v>129</v>
      </c>
      <c r="K135" s="29"/>
      <c r="L135" s="52">
        <v>7791044064279</v>
      </c>
    </row>
    <row r="136" spans="1:12" ht="31.5">
      <c r="A136" s="8"/>
      <c r="B136" s="53" t="s">
        <v>421</v>
      </c>
      <c r="C136" s="51">
        <v>11200</v>
      </c>
      <c r="D136" s="51">
        <v>11400</v>
      </c>
      <c r="E136" s="11">
        <f t="shared" si="37"/>
        <v>200</v>
      </c>
      <c r="F136" s="11">
        <v>1</v>
      </c>
      <c r="G136" s="51">
        <f t="shared" si="38"/>
        <v>200</v>
      </c>
      <c r="H136" s="11">
        <v>4</v>
      </c>
      <c r="I136" s="10">
        <f t="shared" si="34"/>
        <v>204</v>
      </c>
      <c r="J136" s="29" t="s">
        <v>129</v>
      </c>
      <c r="K136" s="29"/>
      <c r="L136" s="11">
        <v>648349</v>
      </c>
    </row>
    <row r="137" spans="1:12" ht="31.5">
      <c r="A137" s="45">
        <v>40410</v>
      </c>
      <c r="B137" s="53" t="s">
        <v>235</v>
      </c>
      <c r="C137" s="51">
        <v>10225</v>
      </c>
      <c r="D137" s="51">
        <v>10302</v>
      </c>
      <c r="E137" s="11">
        <f t="shared" si="37"/>
        <v>77</v>
      </c>
      <c r="F137" s="11">
        <v>1</v>
      </c>
      <c r="G137" s="51">
        <f t="shared" si="38"/>
        <v>77</v>
      </c>
      <c r="H137" s="11">
        <v>6</v>
      </c>
      <c r="I137" s="10">
        <f t="shared" si="34"/>
        <v>83</v>
      </c>
      <c r="J137" s="29" t="s">
        <v>129</v>
      </c>
      <c r="K137" s="29"/>
      <c r="L137" s="11">
        <v>605452</v>
      </c>
    </row>
    <row r="138" spans="1:12" ht="31.5">
      <c r="A138" s="8">
        <v>40414</v>
      </c>
      <c r="B138" s="53" t="s">
        <v>57</v>
      </c>
      <c r="C138" s="51">
        <v>77434</v>
      </c>
      <c r="D138" s="51">
        <v>78551</v>
      </c>
      <c r="E138" s="11">
        <f t="shared" si="37"/>
        <v>1117</v>
      </c>
      <c r="F138" s="11">
        <v>1</v>
      </c>
      <c r="G138" s="51">
        <f t="shared" si="38"/>
        <v>1117</v>
      </c>
      <c r="H138" s="11">
        <v>10</v>
      </c>
      <c r="I138" s="10">
        <f t="shared" si="34"/>
        <v>1127</v>
      </c>
      <c r="J138" s="29" t="s">
        <v>129</v>
      </c>
      <c r="K138" s="29"/>
      <c r="L138" s="11">
        <v>157892</v>
      </c>
    </row>
    <row r="139" spans="1:12" ht="31.5">
      <c r="A139" s="45">
        <v>40415</v>
      </c>
      <c r="B139" s="53" t="s">
        <v>229</v>
      </c>
      <c r="C139" s="51">
        <v>5724</v>
      </c>
      <c r="D139" s="51">
        <v>5826</v>
      </c>
      <c r="E139" s="11">
        <f t="shared" si="37"/>
        <v>102</v>
      </c>
      <c r="F139" s="11">
        <v>1</v>
      </c>
      <c r="G139" s="51">
        <f t="shared" si="38"/>
        <v>102</v>
      </c>
      <c r="H139" s="11">
        <v>4</v>
      </c>
      <c r="I139" s="10">
        <f t="shared" si="34"/>
        <v>106</v>
      </c>
      <c r="J139" s="29" t="s">
        <v>129</v>
      </c>
      <c r="K139" s="29"/>
      <c r="L139" s="11">
        <v>826405</v>
      </c>
    </row>
    <row r="140" spans="1:12" ht="31.5">
      <c r="A140" s="45">
        <v>40416</v>
      </c>
      <c r="B140" s="53" t="s">
        <v>382</v>
      </c>
      <c r="C140" s="51">
        <v>0</v>
      </c>
      <c r="D140" s="51">
        <v>473</v>
      </c>
      <c r="E140" s="11">
        <f>D140-C140</f>
        <v>473</v>
      </c>
      <c r="F140" s="11">
        <v>1</v>
      </c>
      <c r="G140" s="51">
        <f>E140</f>
        <v>473</v>
      </c>
      <c r="H140" s="11">
        <v>8</v>
      </c>
      <c r="I140" s="10">
        <f>E140*F140+H140</f>
        <v>481</v>
      </c>
      <c r="J140" s="29" t="s">
        <v>129</v>
      </c>
      <c r="K140" s="29"/>
      <c r="L140" s="52">
        <v>7789079018289</v>
      </c>
    </row>
    <row r="141" spans="1:12" ht="31.5">
      <c r="A141" s="8">
        <v>40417</v>
      </c>
      <c r="B141" s="53" t="s">
        <v>58</v>
      </c>
      <c r="C141" s="51">
        <v>1470</v>
      </c>
      <c r="D141" s="51">
        <v>1470</v>
      </c>
      <c r="E141" s="11">
        <f t="shared" si="37"/>
        <v>0</v>
      </c>
      <c r="F141" s="11">
        <v>1</v>
      </c>
      <c r="G141" s="51">
        <f>E141</f>
        <v>0</v>
      </c>
      <c r="H141" s="11">
        <v>7</v>
      </c>
      <c r="I141" s="10">
        <f t="shared" si="34"/>
        <v>7</v>
      </c>
      <c r="J141" s="29" t="s">
        <v>129</v>
      </c>
      <c r="K141" s="29" t="s">
        <v>178</v>
      </c>
      <c r="L141" s="52">
        <v>603480808922895</v>
      </c>
    </row>
    <row r="142" spans="1:12" ht="47.25">
      <c r="A142" s="8">
        <v>40418</v>
      </c>
      <c r="B142" s="53" t="s">
        <v>237</v>
      </c>
      <c r="C142" s="51">
        <v>3715</v>
      </c>
      <c r="D142" s="51">
        <v>3825</v>
      </c>
      <c r="E142" s="11">
        <f t="shared" si="37"/>
        <v>110</v>
      </c>
      <c r="F142" s="11">
        <v>20</v>
      </c>
      <c r="G142" s="51">
        <f>E142*F142</f>
        <v>2200</v>
      </c>
      <c r="H142" s="11">
        <v>508</v>
      </c>
      <c r="I142" s="10">
        <f t="shared" si="34"/>
        <v>2708</v>
      </c>
      <c r="J142" s="29" t="s">
        <v>130</v>
      </c>
      <c r="K142" s="29"/>
      <c r="L142" s="52">
        <v>865680901986178</v>
      </c>
    </row>
    <row r="143" spans="1:12" ht="31.5">
      <c r="A143" s="45">
        <v>40419</v>
      </c>
      <c r="B143" s="53" t="s">
        <v>254</v>
      </c>
      <c r="C143" s="51">
        <v>31950</v>
      </c>
      <c r="D143" s="51">
        <v>32240</v>
      </c>
      <c r="E143" s="11">
        <f t="shared" si="37"/>
        <v>290</v>
      </c>
      <c r="F143" s="11">
        <v>1</v>
      </c>
      <c r="G143" s="51">
        <f t="shared" si="38"/>
        <v>290</v>
      </c>
      <c r="H143" s="11">
        <v>9</v>
      </c>
      <c r="I143" s="10">
        <f t="shared" si="34"/>
        <v>299</v>
      </c>
      <c r="J143" s="29" t="s">
        <v>129</v>
      </c>
      <c r="K143" s="29"/>
      <c r="L143" s="11">
        <v>400474467</v>
      </c>
    </row>
    <row r="144" spans="1:12" ht="31.5">
      <c r="A144" s="45">
        <v>40420</v>
      </c>
      <c r="B144" s="53" t="s">
        <v>239</v>
      </c>
      <c r="C144" s="51">
        <v>25952</v>
      </c>
      <c r="D144" s="51">
        <v>26542</v>
      </c>
      <c r="E144" s="11">
        <f>D144-C144</f>
        <v>590</v>
      </c>
      <c r="F144" s="11">
        <v>1</v>
      </c>
      <c r="G144" s="51">
        <f>E144</f>
        <v>590</v>
      </c>
      <c r="H144" s="11">
        <v>5</v>
      </c>
      <c r="I144" s="10">
        <f>E144*F144+H144</f>
        <v>595</v>
      </c>
      <c r="J144" s="29" t="s">
        <v>129</v>
      </c>
      <c r="K144" s="29"/>
      <c r="L144" s="52">
        <v>7789050060178</v>
      </c>
    </row>
    <row r="145" spans="1:12" ht="31.5">
      <c r="A145" s="8">
        <v>40422</v>
      </c>
      <c r="B145" s="53" t="s">
        <v>233</v>
      </c>
      <c r="C145" s="51">
        <v>53260</v>
      </c>
      <c r="D145" s="51">
        <v>53260</v>
      </c>
      <c r="E145" s="11">
        <f t="shared" si="37"/>
        <v>0</v>
      </c>
      <c r="F145" s="11">
        <v>1</v>
      </c>
      <c r="G145" s="51">
        <f t="shared" si="38"/>
        <v>0</v>
      </c>
      <c r="H145" s="11">
        <v>13</v>
      </c>
      <c r="I145" s="10">
        <f t="shared" si="34"/>
        <v>13</v>
      </c>
      <c r="J145" s="29" t="s">
        <v>129</v>
      </c>
      <c r="K145" s="29" t="s">
        <v>178</v>
      </c>
      <c r="L145" s="11">
        <v>538103</v>
      </c>
    </row>
    <row r="146" spans="1:12" ht="47.25">
      <c r="A146" s="45">
        <v>40423</v>
      </c>
      <c r="B146" s="53" t="s">
        <v>59</v>
      </c>
      <c r="C146" s="51">
        <v>57538</v>
      </c>
      <c r="D146" s="51">
        <v>58684</v>
      </c>
      <c r="E146" s="11">
        <f>D146-C146</f>
        <v>1146</v>
      </c>
      <c r="F146" s="11">
        <v>1</v>
      </c>
      <c r="G146" s="51">
        <f t="shared" si="38"/>
        <v>1146</v>
      </c>
      <c r="H146" s="11">
        <v>0</v>
      </c>
      <c r="I146" s="10">
        <f t="shared" si="34"/>
        <v>1146</v>
      </c>
      <c r="J146" s="29" t="s">
        <v>129</v>
      </c>
      <c r="K146" s="29"/>
      <c r="L146" s="52">
        <v>603571209929986</v>
      </c>
    </row>
    <row r="147" spans="1:12" ht="31.5">
      <c r="A147" s="45">
        <v>40425</v>
      </c>
      <c r="B147" s="53" t="s">
        <v>228</v>
      </c>
      <c r="C147" s="51">
        <v>12447</v>
      </c>
      <c r="D147" s="51">
        <v>13077</v>
      </c>
      <c r="E147" s="11">
        <f>D147-C147</f>
        <v>630</v>
      </c>
      <c r="F147" s="11">
        <v>1</v>
      </c>
      <c r="G147" s="51">
        <f>E147*F147</f>
        <v>630</v>
      </c>
      <c r="H147" s="11">
        <v>18</v>
      </c>
      <c r="I147" s="10">
        <f t="shared" si="34"/>
        <v>648</v>
      </c>
      <c r="J147" s="29" t="s">
        <v>129</v>
      </c>
      <c r="K147" s="29"/>
      <c r="L147" s="52">
        <v>91330063010112</v>
      </c>
    </row>
    <row r="148" spans="1:12" ht="31.5">
      <c r="A148" s="8">
        <v>40426</v>
      </c>
      <c r="B148" s="53" t="s">
        <v>297</v>
      </c>
      <c r="C148" s="51">
        <v>21336</v>
      </c>
      <c r="D148" s="51">
        <v>21336</v>
      </c>
      <c r="E148" s="11">
        <f t="shared" si="37"/>
        <v>0</v>
      </c>
      <c r="F148" s="11">
        <v>1</v>
      </c>
      <c r="G148" s="51">
        <f t="shared" si="38"/>
        <v>0</v>
      </c>
      <c r="H148" s="11"/>
      <c r="I148" s="10">
        <f t="shared" si="34"/>
        <v>0</v>
      </c>
      <c r="J148" s="29" t="s">
        <v>129</v>
      </c>
      <c r="K148" s="29"/>
      <c r="L148" s="11">
        <v>60843461</v>
      </c>
    </row>
    <row r="149" spans="1:12" ht="31.5">
      <c r="A149" s="8"/>
      <c r="B149" s="53" t="s">
        <v>298</v>
      </c>
      <c r="C149" s="51">
        <v>55749</v>
      </c>
      <c r="D149" s="51">
        <v>56093</v>
      </c>
      <c r="E149" s="11">
        <f t="shared" si="37"/>
        <v>344</v>
      </c>
      <c r="F149" s="11">
        <v>1</v>
      </c>
      <c r="G149" s="51">
        <f t="shared" si="38"/>
        <v>344</v>
      </c>
      <c r="H149" s="11"/>
      <c r="I149" s="10">
        <f t="shared" si="34"/>
        <v>344</v>
      </c>
      <c r="J149" s="29" t="s">
        <v>129</v>
      </c>
      <c r="K149" s="29"/>
      <c r="L149" s="11">
        <v>616193</v>
      </c>
    </row>
    <row r="150" spans="1:12" ht="31.5">
      <c r="A150" s="45"/>
      <c r="B150" s="53" t="s">
        <v>299</v>
      </c>
      <c r="C150" s="51">
        <v>27252</v>
      </c>
      <c r="D150" s="51">
        <v>27952</v>
      </c>
      <c r="E150" s="11">
        <f t="shared" si="37"/>
        <v>700</v>
      </c>
      <c r="F150" s="11">
        <v>1</v>
      </c>
      <c r="G150" s="51">
        <f t="shared" si="38"/>
        <v>700</v>
      </c>
      <c r="H150" s="11">
        <v>18</v>
      </c>
      <c r="I150" s="10">
        <f t="shared" si="34"/>
        <v>718</v>
      </c>
      <c r="J150" s="29" t="s">
        <v>129</v>
      </c>
      <c r="K150" s="29"/>
      <c r="L150" s="52">
        <v>7791026013250</v>
      </c>
    </row>
    <row r="151" spans="1:12" ht="31.5">
      <c r="A151" s="8">
        <v>40427</v>
      </c>
      <c r="B151" s="53" t="s">
        <v>60</v>
      </c>
      <c r="C151" s="51">
        <v>13930</v>
      </c>
      <c r="D151" s="51">
        <v>14050</v>
      </c>
      <c r="E151" s="11">
        <f t="shared" si="37"/>
        <v>120</v>
      </c>
      <c r="F151" s="11">
        <v>1</v>
      </c>
      <c r="G151" s="51">
        <f t="shared" si="38"/>
        <v>120</v>
      </c>
      <c r="H151" s="11">
        <v>3</v>
      </c>
      <c r="I151" s="10">
        <f t="shared" si="34"/>
        <v>123</v>
      </c>
      <c r="J151" s="29" t="s">
        <v>129</v>
      </c>
      <c r="K151" s="29"/>
      <c r="L151" s="11">
        <v>226218</v>
      </c>
    </row>
    <row r="152" spans="1:12" ht="31.5">
      <c r="A152" s="45">
        <v>40428</v>
      </c>
      <c r="B152" s="53" t="s">
        <v>61</v>
      </c>
      <c r="C152" s="51">
        <v>59622</v>
      </c>
      <c r="D152" s="51">
        <v>61925</v>
      </c>
      <c r="E152" s="11">
        <f t="shared" si="37"/>
        <v>2303</v>
      </c>
      <c r="F152" s="11">
        <v>1</v>
      </c>
      <c r="G152" s="51">
        <f t="shared" si="38"/>
        <v>2303</v>
      </c>
      <c r="H152" s="11">
        <v>8</v>
      </c>
      <c r="I152" s="10">
        <f t="shared" si="34"/>
        <v>2311</v>
      </c>
      <c r="J152" s="29" t="s">
        <v>129</v>
      </c>
      <c r="K152" s="29"/>
      <c r="L152" s="52">
        <v>813490</v>
      </c>
    </row>
    <row r="153" spans="1:12" ht="47.25">
      <c r="A153" s="45">
        <v>40429</v>
      </c>
      <c r="B153" s="53" t="s">
        <v>62</v>
      </c>
      <c r="C153" s="51">
        <v>2841</v>
      </c>
      <c r="D153" s="51">
        <v>2874</v>
      </c>
      <c r="E153" s="11">
        <f t="shared" si="37"/>
        <v>33</v>
      </c>
      <c r="F153" s="11">
        <v>1</v>
      </c>
      <c r="G153" s="51">
        <f t="shared" si="38"/>
        <v>33</v>
      </c>
      <c r="H153" s="11">
        <v>9</v>
      </c>
      <c r="I153" s="10">
        <f t="shared" si="34"/>
        <v>42</v>
      </c>
      <c r="J153" s="29" t="s">
        <v>129</v>
      </c>
      <c r="K153" s="29"/>
      <c r="L153" s="52">
        <v>603770903253827</v>
      </c>
    </row>
    <row r="154" spans="1:12" ht="31.5">
      <c r="A154" s="45">
        <v>40430</v>
      </c>
      <c r="B154" s="53" t="s">
        <v>63</v>
      </c>
      <c r="C154" s="51">
        <v>4840</v>
      </c>
      <c r="D154" s="51">
        <v>4952</v>
      </c>
      <c r="E154" s="11">
        <f>D154-C154</f>
        <v>112</v>
      </c>
      <c r="F154" s="11">
        <v>1</v>
      </c>
      <c r="G154" s="51">
        <f>E154</f>
        <v>112</v>
      </c>
      <c r="H154" s="11">
        <v>8</v>
      </c>
      <c r="I154" s="10">
        <f>E154*F154+H154</f>
        <v>120</v>
      </c>
      <c r="J154" s="29" t="s">
        <v>129</v>
      </c>
      <c r="K154" s="29"/>
      <c r="L154" s="52">
        <v>7791047076206</v>
      </c>
    </row>
    <row r="155" spans="1:12" ht="31.5">
      <c r="A155" s="8">
        <v>40431</v>
      </c>
      <c r="B155" s="53" t="s">
        <v>64</v>
      </c>
      <c r="C155" s="51">
        <v>27690</v>
      </c>
      <c r="D155" s="51">
        <v>27690</v>
      </c>
      <c r="E155" s="11">
        <f t="shared" si="37"/>
        <v>0</v>
      </c>
      <c r="F155" s="11">
        <v>1</v>
      </c>
      <c r="G155" s="51">
        <f t="shared" si="38"/>
        <v>0</v>
      </c>
      <c r="H155" s="11">
        <v>10</v>
      </c>
      <c r="I155" s="10">
        <f t="shared" si="34"/>
        <v>10</v>
      </c>
      <c r="J155" s="29" t="s">
        <v>129</v>
      </c>
      <c r="K155" s="29" t="s">
        <v>178</v>
      </c>
      <c r="L155" s="52">
        <v>7882035002754</v>
      </c>
    </row>
    <row r="156" spans="1:12" ht="47.25">
      <c r="A156" s="45">
        <v>40432</v>
      </c>
      <c r="B156" s="53" t="s">
        <v>65</v>
      </c>
      <c r="C156" s="51">
        <v>24500</v>
      </c>
      <c r="D156" s="51">
        <v>24520</v>
      </c>
      <c r="E156" s="11">
        <f>D156-C156</f>
        <v>20</v>
      </c>
      <c r="F156" s="11">
        <v>1</v>
      </c>
      <c r="G156" s="51">
        <f t="shared" si="38"/>
        <v>20</v>
      </c>
      <c r="H156" s="11">
        <v>5</v>
      </c>
      <c r="I156" s="10">
        <f t="shared" si="34"/>
        <v>25</v>
      </c>
      <c r="J156" s="29" t="s">
        <v>129</v>
      </c>
      <c r="K156" s="29"/>
      <c r="L156" s="11">
        <v>661264</v>
      </c>
    </row>
    <row r="157" spans="1:12" ht="47.25">
      <c r="A157" s="45"/>
      <c r="B157" s="53" t="s">
        <v>252</v>
      </c>
      <c r="C157" s="51">
        <v>0</v>
      </c>
      <c r="D157" s="51">
        <v>32</v>
      </c>
      <c r="E157" s="11">
        <f t="shared" si="37"/>
        <v>32</v>
      </c>
      <c r="F157" s="11">
        <v>1</v>
      </c>
      <c r="G157" s="51">
        <f t="shared" si="38"/>
        <v>32</v>
      </c>
      <c r="H157" s="11">
        <v>17</v>
      </c>
      <c r="I157" s="10">
        <f t="shared" si="34"/>
        <v>49</v>
      </c>
      <c r="J157" s="29" t="s">
        <v>129</v>
      </c>
      <c r="K157" s="29"/>
      <c r="L157" s="52">
        <v>7791045005296</v>
      </c>
    </row>
    <row r="158" spans="1:12" ht="47.25">
      <c r="A158" s="45"/>
      <c r="B158" s="53" t="s">
        <v>65</v>
      </c>
      <c r="C158" s="51">
        <v>1830</v>
      </c>
      <c r="D158" s="51">
        <v>1835</v>
      </c>
      <c r="E158" s="11">
        <f>D158-C158</f>
        <v>5</v>
      </c>
      <c r="F158" s="11">
        <v>1</v>
      </c>
      <c r="G158" s="51">
        <f>E158</f>
        <v>5</v>
      </c>
      <c r="H158" s="11">
        <v>6</v>
      </c>
      <c r="I158" s="10">
        <f>E158*F158+H158</f>
        <v>11</v>
      </c>
      <c r="J158" s="29" t="s">
        <v>129</v>
      </c>
      <c r="K158" s="29"/>
      <c r="L158" s="52">
        <v>603480808905683</v>
      </c>
    </row>
    <row r="159" spans="1:12" ht="31.5">
      <c r="A159" s="45">
        <v>40433</v>
      </c>
      <c r="B159" s="53" t="s">
        <v>253</v>
      </c>
      <c r="C159" s="51">
        <v>50545</v>
      </c>
      <c r="D159" s="51">
        <v>51335</v>
      </c>
      <c r="E159" s="11">
        <f>D159-C159</f>
        <v>790</v>
      </c>
      <c r="F159" s="11">
        <v>1</v>
      </c>
      <c r="G159" s="51">
        <f>E159</f>
        <v>790</v>
      </c>
      <c r="H159" s="11">
        <v>0</v>
      </c>
      <c r="I159" s="10">
        <f>E159*F159+H159</f>
        <v>790</v>
      </c>
      <c r="J159" s="29" t="s">
        <v>129</v>
      </c>
      <c r="K159" s="29"/>
      <c r="L159" s="11">
        <v>162459</v>
      </c>
    </row>
    <row r="160" spans="1:12" ht="47.25">
      <c r="A160" s="45">
        <v>40438</v>
      </c>
      <c r="B160" s="53" t="s">
        <v>451</v>
      </c>
      <c r="C160" s="51">
        <v>5126</v>
      </c>
      <c r="D160" s="51">
        <v>5146</v>
      </c>
      <c r="E160" s="11">
        <f t="shared" si="37"/>
        <v>20</v>
      </c>
      <c r="F160" s="11">
        <v>1</v>
      </c>
      <c r="G160" s="51">
        <f t="shared" si="38"/>
        <v>20</v>
      </c>
      <c r="H160" s="11">
        <v>6</v>
      </c>
      <c r="I160" s="10">
        <f t="shared" si="34"/>
        <v>26</v>
      </c>
      <c r="J160" s="29" t="s">
        <v>129</v>
      </c>
      <c r="K160" s="29"/>
      <c r="L160" s="11">
        <v>827244</v>
      </c>
    </row>
    <row r="161" spans="1:12" ht="47.25">
      <c r="A161" s="8">
        <v>40439</v>
      </c>
      <c r="B161" s="53" t="s">
        <v>249</v>
      </c>
      <c r="C161" s="51">
        <v>14006</v>
      </c>
      <c r="D161" s="51">
        <v>14056</v>
      </c>
      <c r="E161" s="11">
        <f t="shared" si="37"/>
        <v>50</v>
      </c>
      <c r="F161" s="11">
        <v>1</v>
      </c>
      <c r="G161" s="51">
        <f t="shared" si="38"/>
        <v>50</v>
      </c>
      <c r="H161" s="11">
        <v>3</v>
      </c>
      <c r="I161" s="10">
        <f t="shared" si="34"/>
        <v>53</v>
      </c>
      <c r="J161" s="29" t="s">
        <v>129</v>
      </c>
      <c r="K161" s="29"/>
      <c r="L161" s="11">
        <v>3245994</v>
      </c>
    </row>
    <row r="162" spans="1:12" ht="31.5">
      <c r="A162" s="45">
        <v>40441</v>
      </c>
      <c r="B162" s="53" t="s">
        <v>66</v>
      </c>
      <c r="C162" s="51">
        <v>87851</v>
      </c>
      <c r="D162" s="51">
        <v>88059</v>
      </c>
      <c r="E162" s="11">
        <f>D162-C162</f>
        <v>208</v>
      </c>
      <c r="F162" s="11">
        <v>1</v>
      </c>
      <c r="G162" s="51">
        <f t="shared" si="38"/>
        <v>208</v>
      </c>
      <c r="H162" s="11">
        <v>6</v>
      </c>
      <c r="I162" s="10">
        <f t="shared" si="34"/>
        <v>214</v>
      </c>
      <c r="J162" s="29" t="s">
        <v>129</v>
      </c>
      <c r="K162" s="29"/>
      <c r="L162" s="11">
        <v>705626</v>
      </c>
    </row>
    <row r="163" spans="1:12" ht="31.5">
      <c r="A163" s="45"/>
      <c r="B163" s="53" t="s">
        <v>66</v>
      </c>
      <c r="C163" s="51">
        <v>18699</v>
      </c>
      <c r="D163" s="51">
        <v>18921</v>
      </c>
      <c r="E163" s="11">
        <f>D163-C163</f>
        <v>222</v>
      </c>
      <c r="F163" s="11">
        <v>1</v>
      </c>
      <c r="G163" s="51">
        <f t="shared" si="38"/>
        <v>222</v>
      </c>
      <c r="H163" s="11">
        <v>7</v>
      </c>
      <c r="I163" s="10">
        <f t="shared" si="34"/>
        <v>229</v>
      </c>
      <c r="J163" s="29" t="s">
        <v>129</v>
      </c>
      <c r="K163" s="29"/>
      <c r="L163" s="52">
        <v>7791062022412</v>
      </c>
    </row>
    <row r="164" spans="1:12" ht="31.5">
      <c r="A164" s="8"/>
      <c r="B164" s="53" t="s">
        <v>232</v>
      </c>
      <c r="C164" s="51">
        <v>7439</v>
      </c>
      <c r="D164" s="51">
        <v>7446</v>
      </c>
      <c r="E164" s="11">
        <f>D164-C164</f>
        <v>7</v>
      </c>
      <c r="F164" s="11">
        <v>1</v>
      </c>
      <c r="G164" s="51">
        <f>E164</f>
        <v>7</v>
      </c>
      <c r="H164" s="11">
        <v>14</v>
      </c>
      <c r="I164" s="10">
        <f>E164*F164+H164</f>
        <v>21</v>
      </c>
      <c r="J164" s="29" t="s">
        <v>129</v>
      </c>
      <c r="K164" s="29"/>
      <c r="L164" s="52">
        <v>7791048019634</v>
      </c>
    </row>
    <row r="165" spans="1:12" ht="31.5">
      <c r="A165" s="8"/>
      <c r="B165" s="53" t="s">
        <v>464</v>
      </c>
      <c r="C165" s="51">
        <v>15527</v>
      </c>
      <c r="D165" s="51">
        <v>15680</v>
      </c>
      <c r="E165" s="11">
        <f>D165-C165</f>
        <v>153</v>
      </c>
      <c r="F165" s="11">
        <v>1</v>
      </c>
      <c r="G165" s="51">
        <f>E165</f>
        <v>153</v>
      </c>
      <c r="H165" s="11">
        <v>7</v>
      </c>
      <c r="I165" s="10">
        <f>E165*F165+H165</f>
        <v>160</v>
      </c>
      <c r="J165" s="29" t="s">
        <v>129</v>
      </c>
      <c r="K165" s="29"/>
      <c r="L165" s="52">
        <v>8490051004934</v>
      </c>
    </row>
    <row r="166" spans="1:12" ht="31.5">
      <c r="A166" s="8"/>
      <c r="B166" s="53" t="s">
        <v>465</v>
      </c>
      <c r="C166" s="51">
        <v>1658</v>
      </c>
      <c r="D166" s="51">
        <v>1660</v>
      </c>
      <c r="E166" s="11">
        <f>D166-C166</f>
        <v>2</v>
      </c>
      <c r="F166" s="11">
        <v>1</v>
      </c>
      <c r="G166" s="51">
        <f>E166</f>
        <v>2</v>
      </c>
      <c r="H166" s="11">
        <v>8</v>
      </c>
      <c r="I166" s="10">
        <f>E166*F166+H166</f>
        <v>10</v>
      </c>
      <c r="J166" s="29" t="s">
        <v>129</v>
      </c>
      <c r="K166" s="29"/>
      <c r="L166" s="52">
        <v>8430051002774</v>
      </c>
    </row>
    <row r="167" spans="1:12" ht="31.5">
      <c r="A167" s="8">
        <v>40442</v>
      </c>
      <c r="B167" s="53" t="s">
        <v>67</v>
      </c>
      <c r="C167" s="51">
        <v>48917</v>
      </c>
      <c r="D167" s="51">
        <v>49400</v>
      </c>
      <c r="E167" s="11">
        <f t="shared" si="37"/>
        <v>483</v>
      </c>
      <c r="F167" s="11">
        <v>1</v>
      </c>
      <c r="G167" s="51">
        <f t="shared" si="38"/>
        <v>483</v>
      </c>
      <c r="H167" s="11">
        <v>3</v>
      </c>
      <c r="I167" s="10">
        <f t="shared" si="34"/>
        <v>486</v>
      </c>
      <c r="J167" s="29" t="s">
        <v>129</v>
      </c>
      <c r="K167" s="29"/>
      <c r="L167" s="11">
        <v>40078711</v>
      </c>
    </row>
    <row r="168" spans="1:12" ht="31.5">
      <c r="A168" s="8"/>
      <c r="B168" s="53" t="s">
        <v>486</v>
      </c>
      <c r="C168" s="51">
        <v>7817</v>
      </c>
      <c r="D168" s="51">
        <v>8914</v>
      </c>
      <c r="E168" s="11">
        <f>D168-C168</f>
        <v>1097</v>
      </c>
      <c r="F168" s="11">
        <v>1</v>
      </c>
      <c r="G168" s="51">
        <f>E168</f>
        <v>1097</v>
      </c>
      <c r="H168" s="11">
        <v>7</v>
      </c>
      <c r="I168" s="10">
        <f>E168*F168+H168</f>
        <v>1104</v>
      </c>
      <c r="J168" s="29" t="s">
        <v>129</v>
      </c>
      <c r="K168" s="29"/>
      <c r="L168" s="11">
        <v>5654813</v>
      </c>
    </row>
    <row r="169" spans="1:12" ht="31.5">
      <c r="A169" s="45">
        <v>40443</v>
      </c>
      <c r="B169" s="53" t="s">
        <v>68</v>
      </c>
      <c r="C169" s="51">
        <v>34066</v>
      </c>
      <c r="D169" s="51">
        <v>35900</v>
      </c>
      <c r="E169" s="11">
        <f t="shared" si="37"/>
        <v>1834</v>
      </c>
      <c r="F169" s="11">
        <v>1</v>
      </c>
      <c r="G169" s="51">
        <f t="shared" si="38"/>
        <v>1834</v>
      </c>
      <c r="H169" s="11">
        <v>18</v>
      </c>
      <c r="I169" s="10">
        <f t="shared" si="34"/>
        <v>1852</v>
      </c>
      <c r="J169" s="29" t="s">
        <v>129</v>
      </c>
      <c r="K169" s="29"/>
      <c r="L169" s="52">
        <v>9026048002273</v>
      </c>
    </row>
    <row r="170" spans="1:12" ht="31.5">
      <c r="A170" s="8">
        <v>40449</v>
      </c>
      <c r="B170" s="53" t="s">
        <v>69</v>
      </c>
      <c r="C170" s="51">
        <v>10410</v>
      </c>
      <c r="D170" s="51">
        <v>11011</v>
      </c>
      <c r="E170" s="11">
        <f t="shared" si="37"/>
        <v>601</v>
      </c>
      <c r="F170" s="11">
        <v>1</v>
      </c>
      <c r="G170" s="51">
        <f t="shared" si="38"/>
        <v>601</v>
      </c>
      <c r="H170" s="11">
        <v>23</v>
      </c>
      <c r="I170" s="10">
        <f t="shared" ref="I170:I221" si="39">E170*F170+H170</f>
        <v>624</v>
      </c>
      <c r="J170" s="29" t="s">
        <v>129</v>
      </c>
      <c r="K170" s="29"/>
      <c r="L170" s="52">
        <v>107551066003675</v>
      </c>
    </row>
    <row r="171" spans="1:12" ht="31.5">
      <c r="A171" s="45">
        <v>40450</v>
      </c>
      <c r="B171" s="53" t="s">
        <v>369</v>
      </c>
      <c r="C171" s="11">
        <v>7400</v>
      </c>
      <c r="D171" s="11">
        <v>7424</v>
      </c>
      <c r="E171" s="11">
        <f t="shared" si="37"/>
        <v>24</v>
      </c>
      <c r="F171" s="11">
        <v>8</v>
      </c>
      <c r="G171" s="51">
        <f t="shared" si="38"/>
        <v>24</v>
      </c>
      <c r="H171" s="11">
        <v>6</v>
      </c>
      <c r="I171" s="10">
        <f t="shared" si="39"/>
        <v>198</v>
      </c>
      <c r="J171" s="29" t="s">
        <v>129</v>
      </c>
      <c r="K171" s="29"/>
      <c r="L171" s="11">
        <v>327600</v>
      </c>
    </row>
    <row r="172" spans="1:12" ht="31.5">
      <c r="A172" s="8">
        <v>40451</v>
      </c>
      <c r="B172" s="53" t="s">
        <v>224</v>
      </c>
      <c r="C172" s="11">
        <v>162584</v>
      </c>
      <c r="D172" s="11">
        <v>163305</v>
      </c>
      <c r="E172" s="11">
        <f t="shared" si="37"/>
        <v>721</v>
      </c>
      <c r="F172" s="11">
        <v>1</v>
      </c>
      <c r="G172" s="51">
        <f t="shared" si="38"/>
        <v>721</v>
      </c>
      <c r="H172" s="11">
        <v>4</v>
      </c>
      <c r="I172" s="10">
        <f t="shared" si="39"/>
        <v>725</v>
      </c>
      <c r="J172" s="29" t="s">
        <v>129</v>
      </c>
      <c r="K172" s="29"/>
      <c r="L172" s="11">
        <v>888089</v>
      </c>
    </row>
    <row r="173" spans="1:12" ht="31.5">
      <c r="A173" s="45"/>
      <c r="B173" s="53" t="s">
        <v>122</v>
      </c>
      <c r="C173" s="11">
        <v>21534</v>
      </c>
      <c r="D173" s="11">
        <v>21654</v>
      </c>
      <c r="E173" s="11">
        <f t="shared" si="37"/>
        <v>120</v>
      </c>
      <c r="F173" s="11">
        <v>1</v>
      </c>
      <c r="G173" s="51">
        <f>E173*F173</f>
        <v>120</v>
      </c>
      <c r="H173" s="11">
        <v>4</v>
      </c>
      <c r="I173" s="10">
        <f t="shared" si="39"/>
        <v>124</v>
      </c>
      <c r="J173" s="29" t="s">
        <v>129</v>
      </c>
      <c r="K173" s="29"/>
      <c r="L173" s="11">
        <v>190591</v>
      </c>
    </row>
    <row r="174" spans="1:12" ht="31.5">
      <c r="A174" s="8">
        <v>40456</v>
      </c>
      <c r="B174" s="53" t="s">
        <v>343</v>
      </c>
      <c r="C174" s="11">
        <v>26788</v>
      </c>
      <c r="D174" s="11">
        <v>27204</v>
      </c>
      <c r="E174" s="11">
        <f t="shared" ref="E174:E189" si="40">D174-C174</f>
        <v>416</v>
      </c>
      <c r="F174" s="11">
        <v>1</v>
      </c>
      <c r="G174" s="51">
        <f>E174</f>
        <v>416</v>
      </c>
      <c r="H174" s="11">
        <v>10</v>
      </c>
      <c r="I174" s="10">
        <f>E174*F174+H174</f>
        <v>426</v>
      </c>
      <c r="J174" s="29" t="s">
        <v>129</v>
      </c>
      <c r="K174" s="29"/>
      <c r="L174" s="52">
        <v>7882040000745</v>
      </c>
    </row>
    <row r="175" spans="1:12" ht="31.5">
      <c r="A175" s="45">
        <v>40457</v>
      </c>
      <c r="B175" s="53" t="s">
        <v>452</v>
      </c>
      <c r="C175" s="11">
        <v>169873</v>
      </c>
      <c r="D175" s="11">
        <v>170806</v>
      </c>
      <c r="E175" s="11">
        <f t="shared" si="40"/>
        <v>933</v>
      </c>
      <c r="F175" s="11">
        <v>1</v>
      </c>
      <c r="G175" s="51">
        <f t="shared" ref="G175:G187" si="41">E175</f>
        <v>933</v>
      </c>
      <c r="H175" s="11">
        <v>6</v>
      </c>
      <c r="I175" s="10">
        <f t="shared" si="39"/>
        <v>939</v>
      </c>
      <c r="J175" s="29" t="s">
        <v>129</v>
      </c>
      <c r="K175" s="29"/>
      <c r="L175" s="11">
        <v>45080</v>
      </c>
    </row>
    <row r="176" spans="1:12" ht="31.5">
      <c r="A176" s="45"/>
      <c r="B176" s="53" t="s">
        <v>453</v>
      </c>
      <c r="C176" s="11">
        <v>51229</v>
      </c>
      <c r="D176" s="11">
        <v>52011</v>
      </c>
      <c r="E176" s="11">
        <f t="shared" si="40"/>
        <v>782</v>
      </c>
      <c r="F176" s="11">
        <v>1</v>
      </c>
      <c r="G176" s="51">
        <f t="shared" si="41"/>
        <v>782</v>
      </c>
      <c r="H176" s="11">
        <v>6</v>
      </c>
      <c r="I176" s="10">
        <f t="shared" si="39"/>
        <v>788</v>
      </c>
      <c r="J176" s="29" t="s">
        <v>129</v>
      </c>
      <c r="K176" s="29"/>
      <c r="L176" s="52">
        <v>5320</v>
      </c>
    </row>
    <row r="177" spans="1:15" ht="31.5">
      <c r="A177" s="8">
        <v>40458</v>
      </c>
      <c r="B177" s="53" t="s">
        <v>455</v>
      </c>
      <c r="C177" s="11">
        <v>23272</v>
      </c>
      <c r="D177" s="11">
        <v>23272</v>
      </c>
      <c r="E177" s="11">
        <f t="shared" si="40"/>
        <v>0</v>
      </c>
      <c r="F177" s="11">
        <v>1</v>
      </c>
      <c r="G177" s="51">
        <f>E177</f>
        <v>0</v>
      </c>
      <c r="H177" s="11">
        <v>12</v>
      </c>
      <c r="I177" s="10">
        <f>E177*F177+H177</f>
        <v>12</v>
      </c>
      <c r="J177" s="29" t="s">
        <v>129</v>
      </c>
      <c r="K177" s="29"/>
      <c r="L177" s="52">
        <v>603480603719263</v>
      </c>
    </row>
    <row r="178" spans="1:15" ht="31.5">
      <c r="A178" s="8"/>
      <c r="B178" s="53" t="s">
        <v>455</v>
      </c>
      <c r="C178" s="11">
        <v>3828</v>
      </c>
      <c r="D178" s="11">
        <v>3928</v>
      </c>
      <c r="E178" s="11">
        <f t="shared" si="40"/>
        <v>100</v>
      </c>
      <c r="F178" s="11">
        <v>1</v>
      </c>
      <c r="G178" s="51">
        <f>E178</f>
        <v>100</v>
      </c>
      <c r="H178" s="11">
        <v>14</v>
      </c>
      <c r="I178" s="10">
        <f>E178*F178+H178</f>
        <v>114</v>
      </c>
      <c r="J178" s="29" t="s">
        <v>129</v>
      </c>
      <c r="K178" s="29"/>
      <c r="L178" s="52">
        <v>9131061002675</v>
      </c>
    </row>
    <row r="179" spans="1:15" ht="31.5">
      <c r="A179" s="45">
        <v>40460</v>
      </c>
      <c r="B179" s="53" t="s">
        <v>70</v>
      </c>
      <c r="C179" s="11">
        <v>4115</v>
      </c>
      <c r="D179" s="11">
        <v>4145</v>
      </c>
      <c r="E179" s="11">
        <v>30</v>
      </c>
      <c r="F179" s="11">
        <v>20</v>
      </c>
      <c r="G179" s="51">
        <f>E179*F179</f>
        <v>600</v>
      </c>
      <c r="H179" s="11">
        <v>1324</v>
      </c>
      <c r="I179" s="10">
        <f t="shared" si="39"/>
        <v>1924</v>
      </c>
      <c r="J179" s="29" t="s">
        <v>130</v>
      </c>
      <c r="K179" s="29"/>
      <c r="L179" s="52">
        <v>9077031001717</v>
      </c>
    </row>
    <row r="180" spans="1:15" ht="31.5">
      <c r="A180" s="45">
        <v>40461</v>
      </c>
      <c r="B180" s="53" t="s">
        <v>487</v>
      </c>
      <c r="C180" s="11">
        <v>21600</v>
      </c>
      <c r="D180" s="11">
        <v>22900</v>
      </c>
      <c r="E180" s="11">
        <f t="shared" si="40"/>
        <v>1300</v>
      </c>
      <c r="F180" s="11">
        <v>1</v>
      </c>
      <c r="G180" s="51">
        <f t="shared" si="41"/>
        <v>1300</v>
      </c>
      <c r="H180" s="11">
        <v>3</v>
      </c>
      <c r="I180" s="10">
        <f t="shared" si="39"/>
        <v>1303</v>
      </c>
      <c r="J180" s="29" t="s">
        <v>129</v>
      </c>
      <c r="K180" s="29"/>
      <c r="L180" s="11">
        <v>265804</v>
      </c>
      <c r="N180" s="5" t="s">
        <v>504</v>
      </c>
    </row>
    <row r="181" spans="1:15" ht="47.25">
      <c r="A181" s="45"/>
      <c r="B181" s="53" t="s">
        <v>71</v>
      </c>
      <c r="C181" s="11">
        <v>42700</v>
      </c>
      <c r="D181" s="11">
        <v>44200</v>
      </c>
      <c r="E181" s="11">
        <f t="shared" si="40"/>
        <v>1500</v>
      </c>
      <c r="F181" s="11">
        <v>1</v>
      </c>
      <c r="G181" s="51">
        <f>E181</f>
        <v>1500</v>
      </c>
      <c r="H181" s="11">
        <v>7</v>
      </c>
      <c r="I181" s="10">
        <f>E181*F181+H181</f>
        <v>1507</v>
      </c>
      <c r="J181" s="29" t="s">
        <v>129</v>
      </c>
      <c r="K181" s="29"/>
      <c r="L181" s="52">
        <v>78041000921</v>
      </c>
    </row>
    <row r="182" spans="1:15" ht="47.25">
      <c r="A182" s="8"/>
      <c r="B182" s="53" t="s">
        <v>71</v>
      </c>
      <c r="C182" s="11">
        <v>34400</v>
      </c>
      <c r="D182" s="11">
        <v>35600</v>
      </c>
      <c r="E182" s="11">
        <f t="shared" si="40"/>
        <v>1200</v>
      </c>
      <c r="F182" s="11">
        <v>1</v>
      </c>
      <c r="G182" s="51">
        <f t="shared" si="41"/>
        <v>1200</v>
      </c>
      <c r="H182" s="11">
        <v>7</v>
      </c>
      <c r="I182" s="10">
        <f t="shared" si="39"/>
        <v>1207</v>
      </c>
      <c r="J182" s="29" t="s">
        <v>129</v>
      </c>
      <c r="K182" s="29"/>
      <c r="L182" s="52">
        <v>7807041001831</v>
      </c>
    </row>
    <row r="183" spans="1:15" ht="47.25">
      <c r="A183" s="8"/>
      <c r="B183" s="53" t="s">
        <v>517</v>
      </c>
      <c r="C183" s="11">
        <v>3690</v>
      </c>
      <c r="D183" s="11">
        <v>3940</v>
      </c>
      <c r="E183" s="11">
        <f t="shared" si="40"/>
        <v>250</v>
      </c>
      <c r="F183" s="11">
        <v>1</v>
      </c>
      <c r="G183" s="51">
        <f>E183</f>
        <v>250</v>
      </c>
      <c r="H183" s="11">
        <v>3</v>
      </c>
      <c r="I183" s="10">
        <f>E183*F183+H183</f>
        <v>253</v>
      </c>
      <c r="J183" s="29" t="s">
        <v>129</v>
      </c>
      <c r="K183" s="29"/>
      <c r="L183" s="52">
        <v>110750070007419</v>
      </c>
    </row>
    <row r="184" spans="1:15" ht="47.25">
      <c r="A184" s="8"/>
      <c r="B184" s="53" t="s">
        <v>244</v>
      </c>
      <c r="C184" s="11">
        <v>23100</v>
      </c>
      <c r="D184" s="11">
        <v>25100</v>
      </c>
      <c r="E184" s="11">
        <f t="shared" si="40"/>
        <v>2000</v>
      </c>
      <c r="F184" s="11">
        <v>1</v>
      </c>
      <c r="G184" s="51">
        <f>E184</f>
        <v>2000</v>
      </c>
      <c r="H184" s="11">
        <v>11</v>
      </c>
      <c r="I184" s="10">
        <f>E184*F184+H184</f>
        <v>2011</v>
      </c>
      <c r="J184" s="29" t="s">
        <v>129</v>
      </c>
      <c r="K184" s="29"/>
      <c r="L184" s="52">
        <v>10752065008524</v>
      </c>
      <c r="N184" s="5">
        <v>7211</v>
      </c>
    </row>
    <row r="185" spans="1:15" ht="31.5">
      <c r="A185" s="45">
        <v>40462</v>
      </c>
      <c r="B185" s="53" t="s">
        <v>72</v>
      </c>
      <c r="C185" s="11">
        <v>8393</v>
      </c>
      <c r="D185" s="11">
        <v>8474</v>
      </c>
      <c r="E185" s="11">
        <f t="shared" si="40"/>
        <v>81</v>
      </c>
      <c r="F185" s="11">
        <v>1</v>
      </c>
      <c r="G185" s="51">
        <f t="shared" si="41"/>
        <v>81</v>
      </c>
      <c r="H185" s="11">
        <v>0</v>
      </c>
      <c r="I185" s="10">
        <f t="shared" si="39"/>
        <v>81</v>
      </c>
      <c r="J185" s="29" t="s">
        <v>129</v>
      </c>
      <c r="K185" s="29"/>
      <c r="L185" s="52">
        <v>7791021016124</v>
      </c>
    </row>
    <row r="186" spans="1:15" ht="31.5">
      <c r="A186" s="45">
        <v>40463</v>
      </c>
      <c r="B186" s="53" t="s">
        <v>73</v>
      </c>
      <c r="C186" s="11">
        <v>26425</v>
      </c>
      <c r="D186" s="11">
        <v>26472</v>
      </c>
      <c r="E186" s="11">
        <f t="shared" si="40"/>
        <v>47</v>
      </c>
      <c r="F186" s="11">
        <v>10</v>
      </c>
      <c r="G186" s="51">
        <f>E186*F186</f>
        <v>470</v>
      </c>
      <c r="H186" s="11">
        <v>11</v>
      </c>
      <c r="I186" s="10">
        <f t="shared" si="39"/>
        <v>481</v>
      </c>
      <c r="J186" s="29" t="s">
        <v>129</v>
      </c>
      <c r="K186" s="29"/>
      <c r="L186" s="11" t="s">
        <v>74</v>
      </c>
    </row>
    <row r="187" spans="1:15" ht="47.25">
      <c r="A187" s="8">
        <v>40465</v>
      </c>
      <c r="B187" s="53" t="s">
        <v>247</v>
      </c>
      <c r="C187" s="11">
        <v>61787</v>
      </c>
      <c r="D187" s="11">
        <v>62987</v>
      </c>
      <c r="E187" s="11">
        <f t="shared" si="40"/>
        <v>1200</v>
      </c>
      <c r="F187" s="11">
        <v>1</v>
      </c>
      <c r="G187" s="51">
        <f t="shared" si="41"/>
        <v>1200</v>
      </c>
      <c r="H187" s="11">
        <v>19</v>
      </c>
      <c r="I187" s="10">
        <f t="shared" si="39"/>
        <v>1219</v>
      </c>
      <c r="J187" s="29" t="s">
        <v>129</v>
      </c>
      <c r="K187" s="29"/>
      <c r="L187" s="52">
        <v>747971108743875</v>
      </c>
    </row>
    <row r="188" spans="1:15" ht="47.25">
      <c r="A188" s="45">
        <v>40466</v>
      </c>
      <c r="B188" s="53" t="s">
        <v>207</v>
      </c>
      <c r="C188" s="11">
        <v>13528</v>
      </c>
      <c r="D188" s="11">
        <v>13528</v>
      </c>
      <c r="E188" s="11">
        <f t="shared" si="40"/>
        <v>0</v>
      </c>
      <c r="F188" s="11">
        <v>1</v>
      </c>
      <c r="G188" s="51">
        <f>E188*F188</f>
        <v>0</v>
      </c>
      <c r="H188" s="11">
        <v>9</v>
      </c>
      <c r="I188" s="10">
        <f t="shared" si="39"/>
        <v>9</v>
      </c>
      <c r="J188" s="29" t="s">
        <v>129</v>
      </c>
      <c r="K188" s="29" t="s">
        <v>178</v>
      </c>
      <c r="L188" s="52">
        <v>687480600098813</v>
      </c>
    </row>
    <row r="189" spans="1:15" ht="31.5">
      <c r="A189" s="45">
        <v>40467</v>
      </c>
      <c r="B189" s="53" t="s">
        <v>338</v>
      </c>
      <c r="C189" s="11">
        <v>35962</v>
      </c>
      <c r="D189" s="11">
        <v>36097</v>
      </c>
      <c r="E189" s="11">
        <f t="shared" si="40"/>
        <v>135</v>
      </c>
      <c r="F189" s="11">
        <v>1</v>
      </c>
      <c r="G189" s="51">
        <f>E189</f>
        <v>135</v>
      </c>
      <c r="H189" s="11">
        <v>6</v>
      </c>
      <c r="I189" s="10">
        <f>E189*F189+H189</f>
        <v>141</v>
      </c>
      <c r="J189" s="29" t="s">
        <v>129</v>
      </c>
      <c r="K189" s="29"/>
      <c r="L189" s="52">
        <v>609470706951882</v>
      </c>
    </row>
    <row r="190" spans="1:15">
      <c r="A190" s="8"/>
      <c r="B190" s="53"/>
      <c r="C190" s="11"/>
      <c r="D190" s="11"/>
      <c r="E190" s="11"/>
      <c r="F190" s="11">
        <v>1</v>
      </c>
      <c r="G190" s="51"/>
      <c r="H190" s="11"/>
      <c r="I190" s="10"/>
      <c r="J190" s="29"/>
      <c r="K190" s="29"/>
      <c r="L190" s="11"/>
    </row>
    <row r="191" spans="1:15">
      <c r="A191" s="8"/>
      <c r="B191" s="53"/>
      <c r="C191" s="11"/>
      <c r="D191" s="11"/>
      <c r="E191" s="11"/>
      <c r="F191" s="11"/>
      <c r="G191" s="51"/>
      <c r="H191" s="11"/>
      <c r="I191" s="10"/>
      <c r="J191" s="29"/>
      <c r="K191" s="29"/>
      <c r="L191" s="11"/>
    </row>
    <row r="192" spans="1:15" ht="31.5">
      <c r="A192" s="45"/>
      <c r="B192" s="53" t="s">
        <v>375</v>
      </c>
      <c r="C192" s="11">
        <v>32004</v>
      </c>
      <c r="D192" s="11">
        <v>32295</v>
      </c>
      <c r="E192" s="11">
        <f t="shared" ref="E192:E201" si="42">D192-C192</f>
        <v>291</v>
      </c>
      <c r="F192" s="11">
        <v>40</v>
      </c>
      <c r="G192" s="51">
        <f t="shared" ref="G192:G234" si="43">E192*F192</f>
        <v>11640</v>
      </c>
      <c r="H192" s="11">
        <v>0</v>
      </c>
      <c r="I192" s="10">
        <f t="shared" si="39"/>
        <v>11640</v>
      </c>
      <c r="J192" s="29" t="s">
        <v>129</v>
      </c>
      <c r="K192" s="29"/>
      <c r="L192" s="52">
        <v>50049626</v>
      </c>
      <c r="N192" s="5" t="s">
        <v>160</v>
      </c>
      <c r="O192" s="6" t="s">
        <v>474</v>
      </c>
    </row>
    <row r="193" spans="1:15" ht="31.5">
      <c r="A193" s="45"/>
      <c r="B193" s="53" t="s">
        <v>376</v>
      </c>
      <c r="C193" s="11">
        <v>24675</v>
      </c>
      <c r="D193" s="11">
        <v>24921</v>
      </c>
      <c r="E193" s="11">
        <f t="shared" si="42"/>
        <v>246</v>
      </c>
      <c r="F193" s="11">
        <v>40</v>
      </c>
      <c r="G193" s="51">
        <f t="shared" si="43"/>
        <v>9840</v>
      </c>
      <c r="H193" s="11">
        <v>0</v>
      </c>
      <c r="I193" s="10">
        <f t="shared" si="39"/>
        <v>9840</v>
      </c>
      <c r="J193" s="29" t="s">
        <v>129</v>
      </c>
      <c r="K193" s="29"/>
      <c r="L193" s="52">
        <v>50049247</v>
      </c>
      <c r="N193" s="5" t="s">
        <v>307</v>
      </c>
    </row>
    <row r="194" spans="1:15" ht="31.5">
      <c r="A194" s="45"/>
      <c r="B194" s="53" t="s">
        <v>373</v>
      </c>
      <c r="C194" s="11">
        <v>42320</v>
      </c>
      <c r="D194" s="11">
        <v>42622</v>
      </c>
      <c r="E194" s="11">
        <f t="shared" si="42"/>
        <v>302</v>
      </c>
      <c r="F194" s="11">
        <v>40</v>
      </c>
      <c r="G194" s="51">
        <f t="shared" si="43"/>
        <v>12080</v>
      </c>
      <c r="H194" s="11"/>
      <c r="I194" s="10">
        <f t="shared" si="39"/>
        <v>12080</v>
      </c>
      <c r="J194" s="29" t="s">
        <v>129</v>
      </c>
      <c r="K194" s="29"/>
      <c r="L194" s="11">
        <v>53835809128</v>
      </c>
      <c r="N194" s="5" t="s">
        <v>151</v>
      </c>
    </row>
    <row r="195" spans="1:15" ht="31.5">
      <c r="A195" s="45"/>
      <c r="B195" s="53" t="s">
        <v>374</v>
      </c>
      <c r="C195" s="11">
        <v>22497</v>
      </c>
      <c r="D195" s="11">
        <v>22879</v>
      </c>
      <c r="E195" s="11">
        <f t="shared" si="42"/>
        <v>382</v>
      </c>
      <c r="F195" s="11">
        <v>40</v>
      </c>
      <c r="G195" s="51">
        <f t="shared" ref="G195:G201" si="44">E195*F195</f>
        <v>15280</v>
      </c>
      <c r="H195" s="11">
        <v>0</v>
      </c>
      <c r="I195" s="10">
        <f t="shared" ref="I195:I201" si="45">E195*F195+H195</f>
        <v>15280</v>
      </c>
      <c r="J195" s="29" t="s">
        <v>129</v>
      </c>
      <c r="K195" s="29"/>
      <c r="L195" s="52">
        <v>9072022006274</v>
      </c>
      <c r="N195" s="5" t="s">
        <v>217</v>
      </c>
    </row>
    <row r="196" spans="1:15" ht="31.5">
      <c r="A196" s="45"/>
      <c r="B196" s="53" t="s">
        <v>368</v>
      </c>
      <c r="C196" s="11">
        <v>29897</v>
      </c>
      <c r="D196" s="11">
        <v>30188</v>
      </c>
      <c r="E196" s="11">
        <f t="shared" si="42"/>
        <v>291</v>
      </c>
      <c r="F196" s="11">
        <v>40</v>
      </c>
      <c r="G196" s="51">
        <f t="shared" si="44"/>
        <v>11640</v>
      </c>
      <c r="H196" s="11">
        <v>0</v>
      </c>
      <c r="I196" s="10">
        <f t="shared" si="45"/>
        <v>11640</v>
      </c>
      <c r="J196" s="29" t="s">
        <v>129</v>
      </c>
      <c r="K196" s="29"/>
      <c r="L196" s="11">
        <v>50049681</v>
      </c>
      <c r="N196" s="5" t="s">
        <v>218</v>
      </c>
    </row>
    <row r="197" spans="1:15" ht="31.5">
      <c r="A197" s="45"/>
      <c r="B197" s="53" t="s">
        <v>317</v>
      </c>
      <c r="C197" s="11">
        <v>44618</v>
      </c>
      <c r="D197" s="11">
        <v>45039</v>
      </c>
      <c r="E197" s="11">
        <f t="shared" si="42"/>
        <v>421</v>
      </c>
      <c r="F197" s="11">
        <v>40</v>
      </c>
      <c r="G197" s="51">
        <f t="shared" si="44"/>
        <v>16840</v>
      </c>
      <c r="H197" s="11"/>
      <c r="I197" s="10">
        <f t="shared" si="45"/>
        <v>16840</v>
      </c>
      <c r="J197" s="29" t="s">
        <v>129</v>
      </c>
      <c r="K197" s="29"/>
      <c r="L197" s="11">
        <v>50049583</v>
      </c>
      <c r="N197" s="5" t="s">
        <v>337</v>
      </c>
    </row>
    <row r="198" spans="1:15" ht="31.5">
      <c r="A198" s="45"/>
      <c r="B198" s="53" t="s">
        <v>315</v>
      </c>
      <c r="C198" s="11">
        <v>37571</v>
      </c>
      <c r="D198" s="11">
        <v>38122</v>
      </c>
      <c r="E198" s="11">
        <f t="shared" si="42"/>
        <v>551</v>
      </c>
      <c r="F198" s="11">
        <v>40</v>
      </c>
      <c r="G198" s="51">
        <f t="shared" si="44"/>
        <v>22040</v>
      </c>
      <c r="H198" s="11"/>
      <c r="I198" s="10">
        <f t="shared" si="45"/>
        <v>22040</v>
      </c>
      <c r="J198" s="29" t="s">
        <v>129</v>
      </c>
      <c r="K198" s="29"/>
      <c r="L198" s="11">
        <v>50049561</v>
      </c>
      <c r="N198" s="5" t="s">
        <v>334</v>
      </c>
    </row>
    <row r="199" spans="1:15" ht="31.5">
      <c r="A199" s="45"/>
      <c r="B199" s="53" t="s">
        <v>316</v>
      </c>
      <c r="C199" s="11">
        <v>21806</v>
      </c>
      <c r="D199" s="11">
        <v>21962</v>
      </c>
      <c r="E199" s="11">
        <f t="shared" si="42"/>
        <v>156</v>
      </c>
      <c r="F199" s="11">
        <v>40</v>
      </c>
      <c r="G199" s="51">
        <f t="shared" si="44"/>
        <v>6240</v>
      </c>
      <c r="H199" s="11"/>
      <c r="I199" s="10">
        <f t="shared" si="45"/>
        <v>6240</v>
      </c>
      <c r="J199" s="29" t="s">
        <v>129</v>
      </c>
      <c r="K199" s="29"/>
      <c r="L199" s="11">
        <v>53835809082</v>
      </c>
      <c r="N199" s="5" t="s">
        <v>336</v>
      </c>
    </row>
    <row r="200" spans="1:15" ht="31.5">
      <c r="A200" s="8"/>
      <c r="B200" s="53" t="s">
        <v>345</v>
      </c>
      <c r="C200" s="11">
        <v>25611</v>
      </c>
      <c r="D200" s="11">
        <v>25898</v>
      </c>
      <c r="E200" s="11">
        <f t="shared" si="42"/>
        <v>287</v>
      </c>
      <c r="F200" s="11">
        <v>40</v>
      </c>
      <c r="G200" s="51">
        <f t="shared" si="44"/>
        <v>11480</v>
      </c>
      <c r="H200" s="11"/>
      <c r="I200" s="10">
        <f t="shared" si="45"/>
        <v>11480</v>
      </c>
      <c r="J200" s="29" t="s">
        <v>129</v>
      </c>
      <c r="K200" s="29"/>
      <c r="L200" s="11">
        <v>50049423</v>
      </c>
      <c r="N200" s="5" t="s">
        <v>159</v>
      </c>
    </row>
    <row r="201" spans="1:15" ht="31.5">
      <c r="A201" s="8"/>
      <c r="B201" s="53" t="s">
        <v>285</v>
      </c>
      <c r="C201" s="11">
        <v>23411</v>
      </c>
      <c r="D201" s="11">
        <v>23652</v>
      </c>
      <c r="E201" s="11">
        <f t="shared" si="42"/>
        <v>241</v>
      </c>
      <c r="F201" s="11">
        <v>40</v>
      </c>
      <c r="G201" s="51">
        <f t="shared" si="44"/>
        <v>9640</v>
      </c>
      <c r="H201" s="11">
        <v>0</v>
      </c>
      <c r="I201" s="10">
        <f t="shared" si="45"/>
        <v>9640</v>
      </c>
      <c r="J201" s="29" t="s">
        <v>129</v>
      </c>
      <c r="K201" s="29"/>
      <c r="L201" s="52">
        <v>50049334</v>
      </c>
      <c r="N201" s="5" t="s">
        <v>169</v>
      </c>
    </row>
    <row r="202" spans="1:15">
      <c r="A202" s="45"/>
      <c r="B202" s="53"/>
      <c r="C202" s="11"/>
      <c r="D202" s="11"/>
      <c r="E202" s="11"/>
      <c r="F202" s="11"/>
      <c r="G202" s="51"/>
      <c r="H202" s="11"/>
      <c r="I202" s="10"/>
      <c r="J202" s="29"/>
      <c r="K202" s="29"/>
      <c r="L202" s="11"/>
      <c r="N202" s="5">
        <v>126720</v>
      </c>
      <c r="O202" s="5"/>
    </row>
    <row r="203" spans="1:15" ht="31.5">
      <c r="A203" s="8">
        <v>661</v>
      </c>
      <c r="B203" s="53" t="s">
        <v>194</v>
      </c>
      <c r="C203" s="11">
        <v>5231</v>
      </c>
      <c r="D203" s="11">
        <v>5297</v>
      </c>
      <c r="E203" s="11">
        <f t="shared" ref="E203:E209" si="46">D203-C203</f>
        <v>66</v>
      </c>
      <c r="F203" s="11">
        <v>20</v>
      </c>
      <c r="G203" s="51">
        <f t="shared" si="43"/>
        <v>1320</v>
      </c>
      <c r="H203" s="11">
        <v>0</v>
      </c>
      <c r="I203" s="10">
        <f t="shared" si="39"/>
        <v>1320</v>
      </c>
      <c r="J203" s="29" t="s">
        <v>129</v>
      </c>
      <c r="K203" s="29"/>
      <c r="L203" s="11">
        <v>359427</v>
      </c>
    </row>
    <row r="204" spans="1:15" ht="31.5">
      <c r="A204" s="8"/>
      <c r="B204" s="53" t="s">
        <v>194</v>
      </c>
      <c r="C204" s="11">
        <v>2008</v>
      </c>
      <c r="D204" s="11">
        <v>2014</v>
      </c>
      <c r="E204" s="11">
        <f t="shared" si="46"/>
        <v>6</v>
      </c>
      <c r="F204" s="11">
        <v>1</v>
      </c>
      <c r="G204" s="51">
        <f t="shared" ref="G204:G209" si="47">E204*F204</f>
        <v>6</v>
      </c>
      <c r="H204" s="11">
        <v>0</v>
      </c>
      <c r="I204" s="10">
        <f t="shared" ref="I204:I209" si="48">E204*F204+H204</f>
        <v>6</v>
      </c>
      <c r="J204" s="29" t="s">
        <v>129</v>
      </c>
      <c r="K204" s="29"/>
      <c r="L204" s="11">
        <v>677255</v>
      </c>
    </row>
    <row r="205" spans="1:15" ht="31.5">
      <c r="A205" s="8"/>
      <c r="B205" s="53" t="s">
        <v>195</v>
      </c>
      <c r="C205" s="11">
        <v>1.3</v>
      </c>
      <c r="D205" s="11">
        <v>1.3</v>
      </c>
      <c r="E205" s="11">
        <f t="shared" si="46"/>
        <v>0</v>
      </c>
      <c r="F205" s="11">
        <v>20</v>
      </c>
      <c r="G205" s="51">
        <f t="shared" si="47"/>
        <v>0</v>
      </c>
      <c r="H205" s="11">
        <v>0</v>
      </c>
      <c r="I205" s="10">
        <f t="shared" si="48"/>
        <v>0</v>
      </c>
      <c r="J205" s="29" t="s">
        <v>129</v>
      </c>
      <c r="K205" s="29"/>
      <c r="L205" s="11">
        <v>676923</v>
      </c>
    </row>
    <row r="206" spans="1:15" ht="31.5">
      <c r="A206" s="8"/>
      <c r="B206" s="53" t="s">
        <v>196</v>
      </c>
      <c r="C206" s="11">
        <v>1.3</v>
      </c>
      <c r="D206" s="11">
        <v>1.3</v>
      </c>
      <c r="E206" s="11">
        <f t="shared" si="46"/>
        <v>0</v>
      </c>
      <c r="F206" s="11">
        <v>20</v>
      </c>
      <c r="G206" s="51">
        <f t="shared" si="47"/>
        <v>0</v>
      </c>
      <c r="H206" s="11">
        <v>0</v>
      </c>
      <c r="I206" s="10">
        <f t="shared" si="48"/>
        <v>0</v>
      </c>
      <c r="J206" s="29" t="s">
        <v>129</v>
      </c>
      <c r="K206" s="29"/>
      <c r="L206" s="11">
        <v>677552</v>
      </c>
    </row>
    <row r="207" spans="1:15" ht="31.5">
      <c r="A207" s="8"/>
      <c r="B207" s="53" t="s">
        <v>197</v>
      </c>
      <c r="C207" s="11">
        <v>1824</v>
      </c>
      <c r="D207" s="11">
        <v>1824</v>
      </c>
      <c r="E207" s="11">
        <f t="shared" si="46"/>
        <v>0</v>
      </c>
      <c r="F207" s="11">
        <v>1</v>
      </c>
      <c r="G207" s="51">
        <f t="shared" si="47"/>
        <v>0</v>
      </c>
      <c r="H207" s="11">
        <v>0</v>
      </c>
      <c r="I207" s="10">
        <f t="shared" si="48"/>
        <v>0</v>
      </c>
      <c r="J207" s="29" t="s">
        <v>129</v>
      </c>
      <c r="K207" s="29"/>
      <c r="L207" s="52">
        <v>712970706982161</v>
      </c>
    </row>
    <row r="208" spans="1:15" ht="31.5">
      <c r="A208" s="8"/>
      <c r="B208" s="53" t="s">
        <v>197</v>
      </c>
      <c r="C208" s="11">
        <v>1267</v>
      </c>
      <c r="D208" s="11">
        <v>1281</v>
      </c>
      <c r="E208" s="11">
        <f t="shared" si="46"/>
        <v>14</v>
      </c>
      <c r="F208" s="11">
        <v>1</v>
      </c>
      <c r="G208" s="51">
        <f t="shared" si="47"/>
        <v>14</v>
      </c>
      <c r="H208" s="11">
        <v>0</v>
      </c>
      <c r="I208" s="10">
        <f t="shared" si="48"/>
        <v>14</v>
      </c>
      <c r="J208" s="29" t="s">
        <v>129</v>
      </c>
      <c r="K208" s="29"/>
      <c r="L208" s="52">
        <v>712970708090536</v>
      </c>
    </row>
    <row r="209" spans="1:14" ht="31.5">
      <c r="A209" s="8"/>
      <c r="B209" s="53" t="s">
        <v>197</v>
      </c>
      <c r="C209" s="11">
        <v>2708</v>
      </c>
      <c r="D209" s="11">
        <v>2708</v>
      </c>
      <c r="E209" s="11">
        <f t="shared" si="46"/>
        <v>0</v>
      </c>
      <c r="F209" s="11">
        <v>1</v>
      </c>
      <c r="G209" s="51">
        <f t="shared" si="47"/>
        <v>0</v>
      </c>
      <c r="H209" s="11">
        <v>0</v>
      </c>
      <c r="I209" s="10">
        <f t="shared" si="48"/>
        <v>0</v>
      </c>
      <c r="J209" s="29" t="s">
        <v>129</v>
      </c>
      <c r="K209" s="29"/>
      <c r="L209" s="52">
        <v>712970707129862</v>
      </c>
      <c r="N209" s="5">
        <v>1764</v>
      </c>
    </row>
    <row r="210" spans="1:14" ht="47.25">
      <c r="A210" s="45">
        <v>40476</v>
      </c>
      <c r="B210" s="53" t="s">
        <v>234</v>
      </c>
      <c r="C210" s="11">
        <v>13557</v>
      </c>
      <c r="D210" s="11">
        <v>13557</v>
      </c>
      <c r="E210" s="11">
        <f t="shared" ref="E210:E224" si="49">D210-C210</f>
        <v>0</v>
      </c>
      <c r="F210" s="11">
        <v>1</v>
      </c>
      <c r="G210" s="51">
        <f>E210*F210</f>
        <v>0</v>
      </c>
      <c r="H210" s="11"/>
      <c r="I210" s="10">
        <f>E210*F210+H210</f>
        <v>0</v>
      </c>
      <c r="J210" s="29" t="s">
        <v>129</v>
      </c>
      <c r="K210" s="29" t="s">
        <v>178</v>
      </c>
      <c r="L210" s="52">
        <v>86179060179965</v>
      </c>
      <c r="N210" s="5" t="s">
        <v>308</v>
      </c>
    </row>
    <row r="211" spans="1:14" ht="31.5">
      <c r="A211" s="45">
        <v>40477</v>
      </c>
      <c r="B211" s="53" t="s">
        <v>75</v>
      </c>
      <c r="C211" s="11">
        <v>59903</v>
      </c>
      <c r="D211" s="11">
        <v>59903</v>
      </c>
      <c r="E211" s="11">
        <f t="shared" si="49"/>
        <v>0</v>
      </c>
      <c r="F211" s="11">
        <v>1</v>
      </c>
      <c r="G211" s="51">
        <f t="shared" si="43"/>
        <v>0</v>
      </c>
      <c r="H211" s="11"/>
      <c r="I211" s="10">
        <f t="shared" si="39"/>
        <v>0</v>
      </c>
      <c r="J211" s="29" t="s">
        <v>129</v>
      </c>
      <c r="K211" s="29" t="s">
        <v>178</v>
      </c>
      <c r="L211" s="52">
        <v>711270308819317</v>
      </c>
      <c r="N211" s="5" t="s">
        <v>308</v>
      </c>
    </row>
    <row r="212" spans="1:14" ht="31.5">
      <c r="A212" s="8">
        <v>40478</v>
      </c>
      <c r="B212" s="53" t="s">
        <v>536</v>
      </c>
      <c r="C212" s="11">
        <v>83155</v>
      </c>
      <c r="D212" s="11">
        <v>83155</v>
      </c>
      <c r="E212" s="11">
        <f t="shared" si="49"/>
        <v>0</v>
      </c>
      <c r="F212" s="11">
        <v>1</v>
      </c>
      <c r="G212" s="51">
        <f t="shared" si="43"/>
        <v>0</v>
      </c>
      <c r="H212" s="11">
        <v>10</v>
      </c>
      <c r="I212" s="10">
        <f t="shared" si="39"/>
        <v>10</v>
      </c>
      <c r="J212" s="29" t="s">
        <v>129</v>
      </c>
      <c r="K212" s="29" t="s">
        <v>178</v>
      </c>
      <c r="L212" s="11">
        <v>902340</v>
      </c>
    </row>
    <row r="213" spans="1:14" ht="47.25">
      <c r="A213" s="45">
        <v>40479</v>
      </c>
      <c r="B213" s="53" t="s">
        <v>76</v>
      </c>
      <c r="C213" s="11">
        <v>5657</v>
      </c>
      <c r="D213" s="11">
        <v>5691</v>
      </c>
      <c r="E213" s="11">
        <f t="shared" si="49"/>
        <v>34</v>
      </c>
      <c r="F213" s="11">
        <v>80</v>
      </c>
      <c r="G213" s="51">
        <f t="shared" si="43"/>
        <v>2720</v>
      </c>
      <c r="H213" s="11">
        <v>2497</v>
      </c>
      <c r="I213" s="10">
        <f t="shared" si="39"/>
        <v>5217</v>
      </c>
      <c r="J213" s="29" t="s">
        <v>130</v>
      </c>
      <c r="K213" s="29"/>
      <c r="L213" s="11" t="s">
        <v>183</v>
      </c>
    </row>
    <row r="214" spans="1:14" ht="31.5">
      <c r="A214" s="45">
        <v>40480</v>
      </c>
      <c r="B214" s="53" t="s">
        <v>570</v>
      </c>
      <c r="C214" s="11">
        <v>4060</v>
      </c>
      <c r="D214" s="11">
        <v>5160</v>
      </c>
      <c r="E214" s="11">
        <f t="shared" si="49"/>
        <v>1100</v>
      </c>
      <c r="F214" s="11">
        <v>1</v>
      </c>
      <c r="G214" s="51">
        <f t="shared" si="43"/>
        <v>1100</v>
      </c>
      <c r="H214" s="11">
        <v>12</v>
      </c>
      <c r="I214" s="10">
        <f t="shared" si="39"/>
        <v>1112</v>
      </c>
      <c r="J214" s="29" t="s">
        <v>129</v>
      </c>
      <c r="K214" s="29"/>
      <c r="L214" s="52">
        <v>7791076096999</v>
      </c>
    </row>
    <row r="215" spans="1:14" ht="31.5">
      <c r="A215" s="45"/>
      <c r="B215" s="53" t="s">
        <v>77</v>
      </c>
      <c r="C215" s="11">
        <v>343380</v>
      </c>
      <c r="D215" s="11">
        <v>346062</v>
      </c>
      <c r="E215" s="11">
        <f t="shared" ref="E215" si="50">D215-C215</f>
        <v>2682</v>
      </c>
      <c r="F215" s="11">
        <v>1</v>
      </c>
      <c r="G215" s="51">
        <f t="shared" ref="G215" si="51">E215*F215</f>
        <v>2682</v>
      </c>
      <c r="H215" s="11">
        <v>0</v>
      </c>
      <c r="I215" s="10">
        <f t="shared" ref="I215" si="52">E215*F215+H215</f>
        <v>2682</v>
      </c>
      <c r="J215" s="29" t="s">
        <v>129</v>
      </c>
      <c r="K215" s="29"/>
      <c r="L215" s="52">
        <v>779104002147</v>
      </c>
    </row>
    <row r="216" spans="1:14" ht="31.5">
      <c r="A216" s="45"/>
      <c r="B216" s="53" t="s">
        <v>77</v>
      </c>
      <c r="C216" s="11">
        <v>7959</v>
      </c>
      <c r="D216" s="11">
        <v>8974</v>
      </c>
      <c r="E216" s="11">
        <f t="shared" ref="E216" si="53">D216-C216</f>
        <v>1015</v>
      </c>
      <c r="F216" s="11">
        <v>1</v>
      </c>
      <c r="G216" s="51">
        <f t="shared" ref="G216" si="54">E216*F216</f>
        <v>1015</v>
      </c>
      <c r="H216" s="11">
        <v>7</v>
      </c>
      <c r="I216" s="10">
        <f t="shared" ref="I216" si="55">E216*F216+H216</f>
        <v>1022</v>
      </c>
      <c r="J216" s="29" t="s">
        <v>129</v>
      </c>
      <c r="K216" s="29"/>
      <c r="L216" s="52">
        <v>111138</v>
      </c>
    </row>
    <row r="217" spans="1:14" ht="31.5">
      <c r="A217" s="45">
        <v>40483</v>
      </c>
      <c r="B217" s="53" t="s">
        <v>200</v>
      </c>
      <c r="C217" s="11">
        <v>58235</v>
      </c>
      <c r="D217" s="11">
        <v>58377</v>
      </c>
      <c r="E217" s="11">
        <f t="shared" si="49"/>
        <v>142</v>
      </c>
      <c r="F217" s="11">
        <v>1</v>
      </c>
      <c r="G217" s="51">
        <f t="shared" si="43"/>
        <v>142</v>
      </c>
      <c r="H217" s="11">
        <v>0</v>
      </c>
      <c r="I217" s="10">
        <f t="shared" si="39"/>
        <v>142</v>
      </c>
      <c r="J217" s="29" t="s">
        <v>129</v>
      </c>
      <c r="K217" s="29"/>
      <c r="L217" s="11">
        <v>418449</v>
      </c>
    </row>
    <row r="218" spans="1:14" ht="31.5">
      <c r="A218" s="45"/>
      <c r="B218" s="53" t="s">
        <v>240</v>
      </c>
      <c r="C218" s="11">
        <v>46262</v>
      </c>
      <c r="D218" s="11">
        <v>46456</v>
      </c>
      <c r="E218" s="11">
        <f t="shared" si="49"/>
        <v>194</v>
      </c>
      <c r="F218" s="11">
        <v>1</v>
      </c>
      <c r="G218" s="51">
        <f t="shared" si="43"/>
        <v>194</v>
      </c>
      <c r="H218" s="11">
        <v>0</v>
      </c>
      <c r="I218" s="10">
        <f t="shared" si="39"/>
        <v>194</v>
      </c>
      <c r="J218" s="29" t="s">
        <v>129</v>
      </c>
      <c r="K218" s="29"/>
      <c r="L218" s="11">
        <v>39329</v>
      </c>
    </row>
    <row r="219" spans="1:14" ht="31.5">
      <c r="A219" s="45"/>
      <c r="B219" s="53" t="s">
        <v>240</v>
      </c>
      <c r="C219" s="11">
        <v>15182</v>
      </c>
      <c r="D219" s="11">
        <v>15272</v>
      </c>
      <c r="E219" s="11">
        <f t="shared" si="49"/>
        <v>90</v>
      </c>
      <c r="F219" s="11">
        <v>1</v>
      </c>
      <c r="G219" s="51">
        <f>E219*F219</f>
        <v>90</v>
      </c>
      <c r="H219" s="11">
        <v>0</v>
      </c>
      <c r="I219" s="10">
        <f>E219*F219+H219</f>
        <v>90</v>
      </c>
      <c r="J219" s="29" t="s">
        <v>129</v>
      </c>
      <c r="K219" s="29"/>
      <c r="L219" s="52">
        <v>603580602634717</v>
      </c>
    </row>
    <row r="220" spans="1:14" ht="31.5">
      <c r="A220" s="8">
        <v>40485</v>
      </c>
      <c r="B220" s="53" t="s">
        <v>78</v>
      </c>
      <c r="C220" s="11">
        <v>9628</v>
      </c>
      <c r="D220" s="11">
        <v>9678</v>
      </c>
      <c r="E220" s="11">
        <f t="shared" si="49"/>
        <v>50</v>
      </c>
      <c r="F220" s="11">
        <v>20</v>
      </c>
      <c r="G220" s="51">
        <f>E220*F220</f>
        <v>1000</v>
      </c>
      <c r="H220" s="11">
        <v>11</v>
      </c>
      <c r="I220" s="10">
        <f t="shared" si="39"/>
        <v>1011</v>
      </c>
      <c r="J220" s="29" t="s">
        <v>129</v>
      </c>
      <c r="K220" s="29"/>
      <c r="L220" s="11">
        <v>526542</v>
      </c>
    </row>
    <row r="221" spans="1:14" ht="31.5">
      <c r="A221" s="45">
        <v>40486</v>
      </c>
      <c r="B221" s="53" t="s">
        <v>241</v>
      </c>
      <c r="C221" s="11">
        <v>15100</v>
      </c>
      <c r="D221" s="11">
        <v>15450</v>
      </c>
      <c r="E221" s="11">
        <f t="shared" si="49"/>
        <v>350</v>
      </c>
      <c r="F221" s="11">
        <v>1</v>
      </c>
      <c r="G221" s="51">
        <f t="shared" si="43"/>
        <v>350</v>
      </c>
      <c r="H221" s="11">
        <v>6</v>
      </c>
      <c r="I221" s="10">
        <f t="shared" si="39"/>
        <v>356</v>
      </c>
      <c r="J221" s="29" t="s">
        <v>129</v>
      </c>
      <c r="K221" s="29"/>
      <c r="L221" s="11">
        <v>820602</v>
      </c>
    </row>
    <row r="222" spans="1:14" ht="47.25">
      <c r="A222" s="8">
        <v>40491</v>
      </c>
      <c r="B222" s="53" t="s">
        <v>79</v>
      </c>
      <c r="C222" s="11">
        <v>245250</v>
      </c>
      <c r="D222" s="11">
        <v>246391</v>
      </c>
      <c r="E222" s="11">
        <f t="shared" si="49"/>
        <v>1141</v>
      </c>
      <c r="F222" s="11">
        <v>1</v>
      </c>
      <c r="G222" s="51">
        <f t="shared" si="43"/>
        <v>1141</v>
      </c>
      <c r="H222" s="11">
        <v>14</v>
      </c>
      <c r="I222" s="10">
        <f t="shared" ref="I222:I262" si="56">E222*F222+H222</f>
        <v>1155</v>
      </c>
      <c r="J222" s="29" t="s">
        <v>129</v>
      </c>
      <c r="K222" s="29"/>
      <c r="L222" s="11">
        <v>113657</v>
      </c>
    </row>
    <row r="223" spans="1:14" ht="31.5">
      <c r="A223" s="45">
        <v>40493</v>
      </c>
      <c r="B223" s="53" t="s">
        <v>534</v>
      </c>
      <c r="C223" s="11">
        <v>6047</v>
      </c>
      <c r="D223" s="11">
        <v>6088</v>
      </c>
      <c r="E223" s="11">
        <f t="shared" si="49"/>
        <v>41</v>
      </c>
      <c r="F223" s="11">
        <v>1</v>
      </c>
      <c r="G223" s="51">
        <f>E223*F223</f>
        <v>41</v>
      </c>
      <c r="H223" s="11">
        <v>14</v>
      </c>
      <c r="I223" s="10">
        <f t="shared" si="56"/>
        <v>55</v>
      </c>
      <c r="J223" s="29" t="s">
        <v>129</v>
      </c>
      <c r="K223" s="29"/>
      <c r="L223" s="11">
        <v>168359</v>
      </c>
    </row>
    <row r="224" spans="1:14" ht="47.25">
      <c r="A224" s="45">
        <v>40495</v>
      </c>
      <c r="B224" s="53" t="s">
        <v>80</v>
      </c>
      <c r="C224" s="11">
        <v>43711</v>
      </c>
      <c r="D224" s="11">
        <v>44362</v>
      </c>
      <c r="E224" s="11">
        <f t="shared" si="49"/>
        <v>651</v>
      </c>
      <c r="F224" s="11">
        <v>1</v>
      </c>
      <c r="G224" s="51">
        <f>E224*F224</f>
        <v>651</v>
      </c>
      <c r="H224" s="11">
        <v>14</v>
      </c>
      <c r="I224" s="10">
        <f>E224*F224+H224</f>
        <v>665</v>
      </c>
      <c r="J224" s="29" t="s">
        <v>129</v>
      </c>
      <c r="K224" s="29"/>
      <c r="L224" s="52">
        <v>7880032001992</v>
      </c>
    </row>
    <row r="225" spans="1:12" ht="31.5">
      <c r="A225" s="45">
        <v>40100</v>
      </c>
      <c r="B225" s="53" t="s">
        <v>279</v>
      </c>
      <c r="C225" s="11">
        <v>589411</v>
      </c>
      <c r="D225" s="11">
        <v>589411</v>
      </c>
      <c r="E225" s="11">
        <f t="shared" ref="E225:E262" si="57">D225-C225</f>
        <v>0</v>
      </c>
      <c r="F225" s="11">
        <v>1</v>
      </c>
      <c r="G225" s="51">
        <f t="shared" si="43"/>
        <v>0</v>
      </c>
      <c r="H225" s="11">
        <v>24</v>
      </c>
      <c r="I225" s="10">
        <f t="shared" si="56"/>
        <v>24</v>
      </c>
      <c r="J225" s="29" t="s">
        <v>129</v>
      </c>
      <c r="K225" s="29"/>
      <c r="L225" s="11">
        <v>126242</v>
      </c>
    </row>
    <row r="226" spans="1:12" ht="31.5">
      <c r="A226" s="45">
        <v>40500</v>
      </c>
      <c r="B226" s="53" t="s">
        <v>245</v>
      </c>
      <c r="C226" s="11">
        <v>86485</v>
      </c>
      <c r="D226" s="11">
        <v>86805</v>
      </c>
      <c r="E226" s="11">
        <f t="shared" si="57"/>
        <v>320</v>
      </c>
      <c r="F226" s="11">
        <v>1</v>
      </c>
      <c r="G226" s="51">
        <f t="shared" si="43"/>
        <v>320</v>
      </c>
      <c r="H226" s="11">
        <v>4</v>
      </c>
      <c r="I226" s="10">
        <f t="shared" si="56"/>
        <v>324</v>
      </c>
      <c r="J226" s="29" t="s">
        <v>129</v>
      </c>
      <c r="K226" s="29"/>
      <c r="L226" s="11">
        <v>1160484</v>
      </c>
    </row>
    <row r="227" spans="1:12" ht="31.5">
      <c r="A227" s="8">
        <v>40502</v>
      </c>
      <c r="B227" s="53" t="s">
        <v>81</v>
      </c>
      <c r="C227" s="11">
        <v>21461</v>
      </c>
      <c r="D227" s="11">
        <v>21547</v>
      </c>
      <c r="E227" s="11">
        <f t="shared" si="57"/>
        <v>86</v>
      </c>
      <c r="F227" s="11">
        <v>1</v>
      </c>
      <c r="G227" s="51">
        <f t="shared" si="43"/>
        <v>86</v>
      </c>
      <c r="H227" s="11">
        <v>0</v>
      </c>
      <c r="I227" s="10">
        <f t="shared" si="56"/>
        <v>86</v>
      </c>
      <c r="J227" s="29" t="s">
        <v>129</v>
      </c>
      <c r="K227" s="29"/>
      <c r="L227" s="11">
        <v>149747</v>
      </c>
    </row>
    <row r="228" spans="1:12" ht="31.5">
      <c r="A228" s="45"/>
      <c r="B228" s="53" t="s">
        <v>81</v>
      </c>
      <c r="C228" s="11">
        <v>10270</v>
      </c>
      <c r="D228" s="11">
        <v>10286</v>
      </c>
      <c r="E228" s="11">
        <f t="shared" si="57"/>
        <v>16</v>
      </c>
      <c r="F228" s="11">
        <v>1</v>
      </c>
      <c r="G228" s="51">
        <f t="shared" si="43"/>
        <v>16</v>
      </c>
      <c r="H228" s="11">
        <v>0</v>
      </c>
      <c r="I228" s="10">
        <f t="shared" si="56"/>
        <v>16</v>
      </c>
      <c r="J228" s="29" t="s">
        <v>129</v>
      </c>
      <c r="K228" s="29"/>
      <c r="L228" s="11">
        <v>143860</v>
      </c>
    </row>
    <row r="229" spans="1:12" ht="31.5">
      <c r="A229" s="8">
        <v>40508</v>
      </c>
      <c r="B229" s="53" t="s">
        <v>82</v>
      </c>
      <c r="C229" s="11">
        <v>52640</v>
      </c>
      <c r="D229" s="11">
        <v>53800</v>
      </c>
      <c r="E229" s="11">
        <f t="shared" si="57"/>
        <v>1160</v>
      </c>
      <c r="F229" s="11">
        <v>1</v>
      </c>
      <c r="G229" s="51">
        <v>460</v>
      </c>
      <c r="H229" s="11">
        <v>8</v>
      </c>
      <c r="I229" s="10">
        <v>468</v>
      </c>
      <c r="J229" s="29" t="s">
        <v>129</v>
      </c>
      <c r="K229" s="29"/>
      <c r="L229" s="11">
        <v>456922</v>
      </c>
    </row>
    <row r="230" spans="1:12" ht="31.5">
      <c r="A230" s="45">
        <v>40511</v>
      </c>
      <c r="B230" s="53" t="s">
        <v>83</v>
      </c>
      <c r="C230" s="11">
        <v>21927</v>
      </c>
      <c r="D230" s="11">
        <v>21927</v>
      </c>
      <c r="E230" s="11">
        <f t="shared" si="57"/>
        <v>0</v>
      </c>
      <c r="F230" s="11">
        <v>1</v>
      </c>
      <c r="G230" s="51">
        <f t="shared" si="43"/>
        <v>0</v>
      </c>
      <c r="H230" s="11">
        <v>0</v>
      </c>
      <c r="I230" s="10">
        <f t="shared" si="56"/>
        <v>0</v>
      </c>
      <c r="J230" s="29" t="s">
        <v>129</v>
      </c>
      <c r="K230" s="29"/>
      <c r="L230" s="11">
        <v>921407</v>
      </c>
    </row>
    <row r="231" spans="1:12" ht="31.5">
      <c r="A231" s="45">
        <v>40512</v>
      </c>
      <c r="B231" s="53" t="s">
        <v>84</v>
      </c>
      <c r="C231" s="11">
        <v>23033</v>
      </c>
      <c r="D231" s="11">
        <v>23064</v>
      </c>
      <c r="E231" s="11">
        <f t="shared" si="57"/>
        <v>31</v>
      </c>
      <c r="F231" s="11">
        <v>1</v>
      </c>
      <c r="G231" s="51">
        <f t="shared" si="43"/>
        <v>31</v>
      </c>
      <c r="H231" s="11">
        <v>3</v>
      </c>
      <c r="I231" s="10">
        <f t="shared" si="56"/>
        <v>34</v>
      </c>
      <c r="J231" s="29" t="s">
        <v>129</v>
      </c>
      <c r="K231" s="29"/>
      <c r="L231" s="11">
        <v>972466</v>
      </c>
    </row>
    <row r="232" spans="1:12" ht="47.25">
      <c r="A232" s="45">
        <v>40513</v>
      </c>
      <c r="B232" s="53" t="s">
        <v>85</v>
      </c>
      <c r="C232" s="11">
        <v>10010</v>
      </c>
      <c r="D232" s="11">
        <v>10100</v>
      </c>
      <c r="E232" s="11">
        <f t="shared" si="57"/>
        <v>90</v>
      </c>
      <c r="F232" s="11">
        <v>1</v>
      </c>
      <c r="G232" s="51">
        <f t="shared" si="43"/>
        <v>90</v>
      </c>
      <c r="H232" s="11">
        <v>0</v>
      </c>
      <c r="I232" s="10">
        <f t="shared" si="56"/>
        <v>90</v>
      </c>
      <c r="J232" s="29" t="s">
        <v>129</v>
      </c>
      <c r="K232" s="29"/>
      <c r="L232" s="52">
        <v>603770903254336</v>
      </c>
    </row>
    <row r="233" spans="1:12" ht="31.5">
      <c r="A233" s="8">
        <v>40515</v>
      </c>
      <c r="B233" s="53" t="s">
        <v>86</v>
      </c>
      <c r="C233" s="11">
        <v>10740</v>
      </c>
      <c r="D233" s="11">
        <v>10815</v>
      </c>
      <c r="E233" s="11">
        <f t="shared" si="57"/>
        <v>75</v>
      </c>
      <c r="F233" s="11">
        <v>1</v>
      </c>
      <c r="G233" s="51">
        <f t="shared" si="43"/>
        <v>75</v>
      </c>
      <c r="H233" s="11">
        <v>3</v>
      </c>
      <c r="I233" s="10">
        <f t="shared" si="56"/>
        <v>78</v>
      </c>
      <c r="J233" s="29" t="s">
        <v>129</v>
      </c>
      <c r="K233" s="29"/>
      <c r="L233" s="11">
        <v>973493</v>
      </c>
    </row>
    <row r="234" spans="1:12" ht="47.25">
      <c r="A234" s="45">
        <v>40518</v>
      </c>
      <c r="B234" s="53" t="s">
        <v>87</v>
      </c>
      <c r="C234" s="11">
        <v>8801</v>
      </c>
      <c r="D234" s="11">
        <v>8866</v>
      </c>
      <c r="E234" s="11">
        <f t="shared" si="57"/>
        <v>65</v>
      </c>
      <c r="F234" s="11">
        <v>1</v>
      </c>
      <c r="G234" s="51">
        <f t="shared" si="43"/>
        <v>65</v>
      </c>
      <c r="H234" s="11">
        <v>7</v>
      </c>
      <c r="I234" s="10">
        <f t="shared" si="56"/>
        <v>72</v>
      </c>
      <c r="J234" s="29" t="s">
        <v>129</v>
      </c>
      <c r="K234" s="29"/>
      <c r="L234" s="11">
        <v>405318</v>
      </c>
    </row>
    <row r="235" spans="1:12">
      <c r="A235" s="45">
        <v>40520</v>
      </c>
      <c r="B235" s="53"/>
      <c r="C235" s="11"/>
      <c r="D235" s="11"/>
      <c r="E235" s="11"/>
      <c r="F235" s="11"/>
      <c r="G235" s="51"/>
      <c r="H235" s="11"/>
      <c r="I235" s="10"/>
      <c r="J235" s="29"/>
      <c r="K235" s="29"/>
      <c r="L235" s="11"/>
    </row>
    <row r="236" spans="1:12" ht="31.5">
      <c r="A236" s="8">
        <v>40520</v>
      </c>
      <c r="B236" s="53" t="s">
        <v>88</v>
      </c>
      <c r="C236" s="11">
        <v>20490</v>
      </c>
      <c r="D236" s="11">
        <v>20618</v>
      </c>
      <c r="E236" s="11">
        <f t="shared" si="57"/>
        <v>128</v>
      </c>
      <c r="F236" s="11">
        <v>1</v>
      </c>
      <c r="G236" s="51">
        <f t="shared" ref="G236:G265" si="58">E236*F236</f>
        <v>128</v>
      </c>
      <c r="H236" s="11">
        <v>14</v>
      </c>
      <c r="I236" s="10">
        <f t="shared" si="56"/>
        <v>142</v>
      </c>
      <c r="J236" s="29" t="s">
        <v>129</v>
      </c>
      <c r="K236" s="29"/>
      <c r="L236" s="52">
        <v>711370203085227</v>
      </c>
    </row>
    <row r="237" spans="1:12" ht="31.5">
      <c r="A237" s="8">
        <v>40522</v>
      </c>
      <c r="B237" s="53" t="s">
        <v>89</v>
      </c>
      <c r="C237" s="11">
        <v>3518</v>
      </c>
      <c r="D237" s="11">
        <v>3598</v>
      </c>
      <c r="E237" s="11">
        <f t="shared" si="57"/>
        <v>80</v>
      </c>
      <c r="F237" s="11">
        <v>1</v>
      </c>
      <c r="G237" s="51">
        <f t="shared" si="58"/>
        <v>80</v>
      </c>
      <c r="H237" s="11">
        <v>3</v>
      </c>
      <c r="I237" s="10">
        <f t="shared" si="56"/>
        <v>83</v>
      </c>
      <c r="J237" s="29" t="s">
        <v>129</v>
      </c>
      <c r="K237" s="29"/>
      <c r="L237" s="11">
        <v>66066</v>
      </c>
    </row>
    <row r="238" spans="1:12" ht="47.25">
      <c r="A238" s="45">
        <v>40636</v>
      </c>
      <c r="B238" s="53" t="s">
        <v>90</v>
      </c>
      <c r="C238" s="11">
        <v>7842198</v>
      </c>
      <c r="D238" s="11">
        <v>7971602</v>
      </c>
      <c r="E238" s="11">
        <f t="shared" si="57"/>
        <v>129404</v>
      </c>
      <c r="F238" s="11">
        <v>1</v>
      </c>
      <c r="G238" s="51">
        <f t="shared" si="58"/>
        <v>129404</v>
      </c>
      <c r="H238" s="11"/>
      <c r="I238" s="10">
        <f t="shared" si="56"/>
        <v>129404</v>
      </c>
      <c r="J238" s="29" t="s">
        <v>130</v>
      </c>
      <c r="K238" s="29"/>
      <c r="L238" s="11">
        <v>6971861</v>
      </c>
    </row>
    <row r="239" spans="1:12" ht="47.25">
      <c r="A239" s="45"/>
      <c r="B239" s="53" t="s">
        <v>91</v>
      </c>
      <c r="C239" s="11">
        <v>5763497</v>
      </c>
      <c r="D239" s="11">
        <v>5763497</v>
      </c>
      <c r="E239" s="11">
        <f t="shared" si="57"/>
        <v>0</v>
      </c>
      <c r="F239" s="11">
        <v>1</v>
      </c>
      <c r="G239" s="51">
        <f t="shared" si="58"/>
        <v>0</v>
      </c>
      <c r="H239" s="11"/>
      <c r="I239" s="10">
        <f t="shared" si="56"/>
        <v>0</v>
      </c>
      <c r="J239" s="29" t="s">
        <v>130</v>
      </c>
      <c r="K239" s="29"/>
      <c r="L239" s="11">
        <v>6971885</v>
      </c>
    </row>
    <row r="240" spans="1:12" ht="31.5">
      <c r="A240" s="45"/>
      <c r="B240" s="53" t="s">
        <v>92</v>
      </c>
      <c r="C240" s="11">
        <v>2902</v>
      </c>
      <c r="D240" s="11">
        <v>2902</v>
      </c>
      <c r="E240" s="11">
        <f t="shared" si="57"/>
        <v>0</v>
      </c>
      <c r="F240" s="11">
        <v>300</v>
      </c>
      <c r="G240" s="51">
        <f t="shared" si="58"/>
        <v>0</v>
      </c>
      <c r="H240" s="11"/>
      <c r="I240" s="10">
        <f t="shared" si="56"/>
        <v>0</v>
      </c>
      <c r="J240" s="29" t="s">
        <v>130</v>
      </c>
      <c r="K240" s="29"/>
      <c r="L240" s="11">
        <v>434685</v>
      </c>
    </row>
    <row r="241" spans="1:15" ht="47.25">
      <c r="A241" s="45"/>
      <c r="B241" s="53" t="s">
        <v>94</v>
      </c>
      <c r="C241" s="11">
        <v>6479</v>
      </c>
      <c r="D241" s="11">
        <v>6537</v>
      </c>
      <c r="E241" s="11">
        <f t="shared" ref="E241:E247" si="59">D241-C241</f>
        <v>58</v>
      </c>
      <c r="F241" s="11">
        <v>40</v>
      </c>
      <c r="G241" s="51">
        <f t="shared" si="58"/>
        <v>2320</v>
      </c>
      <c r="H241" s="11">
        <v>1852</v>
      </c>
      <c r="I241" s="10">
        <f t="shared" si="56"/>
        <v>4172</v>
      </c>
      <c r="J241" s="29" t="s">
        <v>130</v>
      </c>
      <c r="K241" s="29"/>
      <c r="L241" s="11">
        <v>78850790</v>
      </c>
    </row>
    <row r="242" spans="1:15" ht="31.5">
      <c r="A242" s="45"/>
      <c r="B242" s="53" t="s">
        <v>139</v>
      </c>
      <c r="C242" s="11">
        <v>7843</v>
      </c>
      <c r="D242" s="11">
        <v>7955</v>
      </c>
      <c r="E242" s="11">
        <f t="shared" si="59"/>
        <v>112</v>
      </c>
      <c r="F242" s="11">
        <v>300</v>
      </c>
      <c r="G242" s="51">
        <f t="shared" si="58"/>
        <v>33600</v>
      </c>
      <c r="H242" s="11">
        <v>1259</v>
      </c>
      <c r="I242" s="10">
        <f t="shared" si="56"/>
        <v>34859</v>
      </c>
      <c r="J242" s="29" t="s">
        <v>130</v>
      </c>
      <c r="K242" s="29"/>
      <c r="L242" s="11">
        <v>53835720030</v>
      </c>
    </row>
    <row r="243" spans="1:15" ht="31.5">
      <c r="A243" s="45"/>
      <c r="B243" s="53" t="s">
        <v>93</v>
      </c>
      <c r="C243" s="11">
        <v>32807</v>
      </c>
      <c r="D243" s="11">
        <v>33074</v>
      </c>
      <c r="E243" s="11">
        <f t="shared" si="59"/>
        <v>267</v>
      </c>
      <c r="F243" s="11">
        <v>60</v>
      </c>
      <c r="G243" s="51">
        <f t="shared" si="58"/>
        <v>16020</v>
      </c>
      <c r="H243" s="11"/>
      <c r="I243" s="10">
        <f t="shared" si="56"/>
        <v>16020</v>
      </c>
      <c r="J243" s="29" t="s">
        <v>130</v>
      </c>
      <c r="K243" s="29"/>
      <c r="L243" s="11">
        <v>51024853</v>
      </c>
    </row>
    <row r="244" spans="1:15" ht="31.5">
      <c r="A244" s="45"/>
      <c r="B244" s="53" t="s">
        <v>136</v>
      </c>
      <c r="C244" s="11">
        <v>8223</v>
      </c>
      <c r="D244" s="11">
        <v>8317</v>
      </c>
      <c r="E244" s="11">
        <f t="shared" si="59"/>
        <v>94</v>
      </c>
      <c r="F244" s="11">
        <v>40</v>
      </c>
      <c r="G244" s="51">
        <f t="shared" si="58"/>
        <v>3760</v>
      </c>
      <c r="H244" s="11"/>
      <c r="I244" s="10">
        <f t="shared" si="56"/>
        <v>3760</v>
      </c>
      <c r="J244" s="29" t="s">
        <v>130</v>
      </c>
      <c r="K244" s="29"/>
      <c r="L244" s="11">
        <v>78852489</v>
      </c>
    </row>
    <row r="245" spans="1:15" ht="31.5">
      <c r="A245" s="45"/>
      <c r="B245" s="53" t="s">
        <v>137</v>
      </c>
      <c r="C245" s="11">
        <v>358</v>
      </c>
      <c r="D245" s="11">
        <v>358</v>
      </c>
      <c r="E245" s="11">
        <f t="shared" si="59"/>
        <v>0</v>
      </c>
      <c r="F245" s="11">
        <v>40</v>
      </c>
      <c r="G245" s="51">
        <f t="shared" si="58"/>
        <v>0</v>
      </c>
      <c r="H245" s="11"/>
      <c r="I245" s="10">
        <f t="shared" si="56"/>
        <v>0</v>
      </c>
      <c r="J245" s="29" t="s">
        <v>130</v>
      </c>
      <c r="K245" s="29"/>
      <c r="L245" s="11">
        <v>60004698</v>
      </c>
    </row>
    <row r="246" spans="1:15" ht="31.5">
      <c r="A246" s="45"/>
      <c r="B246" s="53" t="s">
        <v>137</v>
      </c>
      <c r="C246" s="11">
        <v>4185</v>
      </c>
      <c r="D246" s="11">
        <v>4245</v>
      </c>
      <c r="E246" s="11">
        <f t="shared" si="59"/>
        <v>60</v>
      </c>
      <c r="F246" s="11">
        <v>40</v>
      </c>
      <c r="G246" s="51">
        <f t="shared" si="58"/>
        <v>2400</v>
      </c>
      <c r="H246" s="11"/>
      <c r="I246" s="10">
        <f t="shared" si="56"/>
        <v>2400</v>
      </c>
      <c r="J246" s="29" t="s">
        <v>130</v>
      </c>
      <c r="K246" s="29"/>
      <c r="L246" s="11">
        <v>6001141</v>
      </c>
    </row>
    <row r="247" spans="1:15" ht="31.5">
      <c r="A247" s="45"/>
      <c r="B247" s="53" t="s">
        <v>140</v>
      </c>
      <c r="C247" s="11">
        <v>57</v>
      </c>
      <c r="D247" s="11">
        <v>58</v>
      </c>
      <c r="E247" s="11">
        <f t="shared" si="59"/>
        <v>1</v>
      </c>
      <c r="F247" s="11">
        <v>40</v>
      </c>
      <c r="G247" s="51">
        <f t="shared" si="58"/>
        <v>40</v>
      </c>
      <c r="H247" s="11"/>
      <c r="I247" s="10">
        <f t="shared" si="56"/>
        <v>40</v>
      </c>
      <c r="J247" s="29" t="s">
        <v>130</v>
      </c>
      <c r="K247" s="29"/>
      <c r="L247" s="11">
        <v>50049602</v>
      </c>
    </row>
    <row r="248" spans="1:15" ht="31.5">
      <c r="A248" s="45"/>
      <c r="B248" s="53" t="s">
        <v>441</v>
      </c>
      <c r="C248" s="11">
        <v>410.85399999999998</v>
      </c>
      <c r="D248" s="11">
        <v>452.54399999999998</v>
      </c>
      <c r="E248" s="11">
        <f>D248-C248</f>
        <v>41.69</v>
      </c>
      <c r="F248" s="11">
        <v>4000</v>
      </c>
      <c r="G248" s="51">
        <f>E248*F248</f>
        <v>166760</v>
      </c>
      <c r="H248" s="11"/>
      <c r="I248" s="10">
        <f>E248*F248+H248</f>
        <v>166760</v>
      </c>
      <c r="J248" s="29" t="s">
        <v>130</v>
      </c>
      <c r="K248" s="29"/>
      <c r="L248" s="52">
        <v>9212038000304</v>
      </c>
    </row>
    <row r="249" spans="1:15" ht="31.5">
      <c r="A249" s="45"/>
      <c r="B249" s="53" t="s">
        <v>442</v>
      </c>
      <c r="C249" s="11">
        <v>78.688000000000002</v>
      </c>
      <c r="D249" s="11">
        <v>79.001999999999995</v>
      </c>
      <c r="E249" s="11">
        <f>D249-C249</f>
        <v>0.31399999999999301</v>
      </c>
      <c r="F249" s="11">
        <v>4000</v>
      </c>
      <c r="G249" s="51">
        <f>E249*F249</f>
        <v>1255.99999999997</v>
      </c>
      <c r="H249" s="11"/>
      <c r="I249" s="10">
        <f>E249*F249+H249</f>
        <v>1255.99999999997</v>
      </c>
      <c r="J249" s="29" t="s">
        <v>130</v>
      </c>
      <c r="K249" s="29"/>
      <c r="L249" s="52">
        <v>9212038000218</v>
      </c>
    </row>
    <row r="250" spans="1:15" ht="47.25">
      <c r="A250" s="45"/>
      <c r="B250" s="53" t="s">
        <v>457</v>
      </c>
      <c r="C250" s="11">
        <v>214688</v>
      </c>
      <c r="D250" s="11">
        <v>214688</v>
      </c>
      <c r="E250" s="11">
        <f>D250-C250</f>
        <v>0</v>
      </c>
      <c r="F250" s="11">
        <v>1</v>
      </c>
      <c r="G250" s="51">
        <f>E250*F250</f>
        <v>0</v>
      </c>
      <c r="H250" s="11"/>
      <c r="I250" s="10">
        <f>E250*F250+H250</f>
        <v>0</v>
      </c>
      <c r="J250" s="29" t="s">
        <v>130</v>
      </c>
      <c r="K250" s="29"/>
      <c r="L250" s="52">
        <v>747970903497457</v>
      </c>
    </row>
    <row r="251" spans="1:15" ht="47.25">
      <c r="A251" s="45"/>
      <c r="B251" s="53" t="s">
        <v>458</v>
      </c>
      <c r="C251" s="11">
        <v>31357</v>
      </c>
      <c r="D251" s="11">
        <v>32547</v>
      </c>
      <c r="E251" s="11">
        <f>D251-C251</f>
        <v>1190</v>
      </c>
      <c r="F251" s="11">
        <v>1</v>
      </c>
      <c r="G251" s="51">
        <f>E251*F251</f>
        <v>1190</v>
      </c>
      <c r="H251" s="11"/>
      <c r="I251" s="10">
        <f>E251*F251+H251</f>
        <v>1190</v>
      </c>
      <c r="J251" s="29" t="s">
        <v>130</v>
      </c>
      <c r="K251" s="29"/>
      <c r="L251" s="52">
        <v>913105500387</v>
      </c>
      <c r="O251" s="5"/>
    </row>
    <row r="252" spans="1:15">
      <c r="A252" s="45"/>
      <c r="B252" s="53"/>
      <c r="C252" s="11"/>
      <c r="D252" s="11"/>
      <c r="E252" s="11"/>
      <c r="F252" s="11"/>
      <c r="G252" s="51"/>
      <c r="H252" s="11"/>
      <c r="I252" s="10">
        <v>0</v>
      </c>
      <c r="J252" s="29"/>
      <c r="K252" s="29"/>
      <c r="L252" s="11"/>
      <c r="N252" s="5">
        <v>269976</v>
      </c>
    </row>
    <row r="253" spans="1:15" ht="47.25">
      <c r="A253" s="45">
        <v>40527</v>
      </c>
      <c r="B253" s="53" t="s">
        <v>256</v>
      </c>
      <c r="C253" s="11">
        <v>2381.7800000000002</v>
      </c>
      <c r="D253" s="11">
        <v>2381.7800000000002</v>
      </c>
      <c r="E253" s="11">
        <f t="shared" si="57"/>
        <v>0</v>
      </c>
      <c r="F253" s="11">
        <v>4000</v>
      </c>
      <c r="G253" s="51">
        <f t="shared" si="58"/>
        <v>0</v>
      </c>
      <c r="H253" s="11"/>
      <c r="I253" s="10">
        <f>E253*F253+H253</f>
        <v>0</v>
      </c>
      <c r="J253" s="29" t="s">
        <v>130</v>
      </c>
      <c r="K253" s="29"/>
      <c r="L253" s="11">
        <v>41022896</v>
      </c>
    </row>
    <row r="254" spans="1:15" ht="47.25">
      <c r="A254" s="45"/>
      <c r="B254" s="53" t="s">
        <v>257</v>
      </c>
      <c r="C254" s="11">
        <v>4844.41</v>
      </c>
      <c r="D254" s="11">
        <v>4847.46</v>
      </c>
      <c r="E254" s="11">
        <f t="shared" si="57"/>
        <v>3.0500000000001801</v>
      </c>
      <c r="F254" s="11">
        <v>4000</v>
      </c>
      <c r="G254" s="51">
        <f t="shared" si="58"/>
        <v>12200.0000000007</v>
      </c>
      <c r="H254" s="11">
        <v>0</v>
      </c>
      <c r="I254" s="10">
        <f>E254*F254+H254</f>
        <v>12200.0000000007</v>
      </c>
      <c r="J254" s="29" t="s">
        <v>130</v>
      </c>
      <c r="K254" s="29"/>
      <c r="L254" s="11">
        <v>41022377</v>
      </c>
    </row>
    <row r="255" spans="1:15">
      <c r="A255" s="45"/>
      <c r="B255" s="53"/>
      <c r="C255" s="11"/>
      <c r="D255" s="11"/>
      <c r="E255" s="11"/>
      <c r="F255" s="11"/>
      <c r="G255" s="51"/>
      <c r="H255" s="11"/>
      <c r="I255" s="10"/>
      <c r="J255" s="29"/>
      <c r="K255" s="29"/>
      <c r="L255" s="11"/>
    </row>
    <row r="256" spans="1:15" ht="31.5">
      <c r="A256" s="45">
        <v>0</v>
      </c>
      <c r="B256" s="53" t="s">
        <v>332</v>
      </c>
      <c r="C256" s="11">
        <v>8255</v>
      </c>
      <c r="D256" s="11">
        <v>8627</v>
      </c>
      <c r="E256" s="11">
        <f t="shared" si="57"/>
        <v>372</v>
      </c>
      <c r="F256" s="11">
        <v>40</v>
      </c>
      <c r="G256" s="51">
        <f t="shared" si="58"/>
        <v>14880</v>
      </c>
      <c r="H256" s="11">
        <v>7</v>
      </c>
      <c r="I256" s="10">
        <f t="shared" si="56"/>
        <v>14887</v>
      </c>
      <c r="J256" s="29" t="s">
        <v>129</v>
      </c>
      <c r="K256" s="29"/>
      <c r="L256" s="52">
        <v>9072055000669</v>
      </c>
      <c r="N256" s="5" t="s">
        <v>213</v>
      </c>
    </row>
    <row r="257" spans="1:15" ht="31.5">
      <c r="A257" s="45"/>
      <c r="B257" s="53" t="s">
        <v>340</v>
      </c>
      <c r="C257" s="11">
        <v>24077</v>
      </c>
      <c r="D257" s="11">
        <v>24336</v>
      </c>
      <c r="E257" s="11">
        <v>259</v>
      </c>
      <c r="F257" s="11">
        <v>40</v>
      </c>
      <c r="G257" s="51">
        <f t="shared" si="58"/>
        <v>10360</v>
      </c>
      <c r="H257" s="11">
        <v>0</v>
      </c>
      <c r="I257" s="10">
        <f t="shared" si="56"/>
        <v>10360</v>
      </c>
      <c r="J257" s="29" t="s">
        <v>129</v>
      </c>
      <c r="K257" s="29"/>
      <c r="L257" s="11">
        <v>50049399</v>
      </c>
      <c r="N257" s="5" t="s">
        <v>144</v>
      </c>
      <c r="O257" s="6" t="s">
        <v>563</v>
      </c>
    </row>
    <row r="258" spans="1:15">
      <c r="A258" s="45"/>
      <c r="B258" s="53"/>
      <c r="C258" s="11"/>
      <c r="D258" s="11"/>
      <c r="E258" s="11"/>
      <c r="F258" s="11"/>
      <c r="G258" s="51"/>
      <c r="H258" s="11"/>
      <c r="I258" s="10"/>
      <c r="J258" s="29"/>
      <c r="K258" s="29"/>
      <c r="L258" s="52"/>
      <c r="N258" s="5">
        <v>20407</v>
      </c>
      <c r="O258" s="5"/>
    </row>
    <row r="259" spans="1:15">
      <c r="A259" s="45"/>
      <c r="B259" s="53"/>
      <c r="C259" s="11"/>
      <c r="D259" s="11"/>
      <c r="E259" s="11"/>
      <c r="F259" s="11"/>
      <c r="G259" s="51"/>
      <c r="H259" s="11"/>
      <c r="I259" s="10"/>
      <c r="J259" s="29"/>
      <c r="K259" s="29"/>
      <c r="L259" s="11"/>
    </row>
    <row r="260" spans="1:15">
      <c r="A260" s="45">
        <v>40626</v>
      </c>
      <c r="B260" s="53" t="s">
        <v>431</v>
      </c>
      <c r="C260" s="11"/>
      <c r="D260" s="11"/>
      <c r="E260" s="11"/>
      <c r="F260" s="11"/>
      <c r="G260" s="51"/>
      <c r="H260" s="11"/>
      <c r="I260" s="10"/>
      <c r="J260" s="29"/>
      <c r="K260" s="29"/>
      <c r="L260" s="11"/>
      <c r="O260" s="5"/>
    </row>
    <row r="261" spans="1:15" ht="31.5">
      <c r="A261" s="45">
        <v>40626</v>
      </c>
      <c r="B261" s="53" t="s">
        <v>422</v>
      </c>
      <c r="C261" s="11">
        <v>3385</v>
      </c>
      <c r="D261" s="11">
        <v>3990</v>
      </c>
      <c r="E261" s="11">
        <f t="shared" si="57"/>
        <v>605</v>
      </c>
      <c r="F261" s="11">
        <v>80</v>
      </c>
      <c r="G261" s="51">
        <f t="shared" si="58"/>
        <v>48400</v>
      </c>
      <c r="H261" s="11"/>
      <c r="I261" s="10">
        <f t="shared" si="56"/>
        <v>48400</v>
      </c>
      <c r="J261" s="29" t="s">
        <v>129</v>
      </c>
      <c r="K261" s="29"/>
      <c r="L261" s="52">
        <v>11070070006895</v>
      </c>
      <c r="N261" s="5" t="s">
        <v>154</v>
      </c>
      <c r="O261" s="6" t="s">
        <v>454</v>
      </c>
    </row>
    <row r="262" spans="1:15" ht="31.5">
      <c r="A262" s="45"/>
      <c r="B262" s="53" t="s">
        <v>423</v>
      </c>
      <c r="C262" s="11">
        <v>92363</v>
      </c>
      <c r="D262" s="11">
        <v>93328</v>
      </c>
      <c r="E262" s="11">
        <f t="shared" si="57"/>
        <v>965</v>
      </c>
      <c r="F262" s="11">
        <v>40</v>
      </c>
      <c r="G262" s="51">
        <f t="shared" si="58"/>
        <v>38600</v>
      </c>
      <c r="H262" s="11"/>
      <c r="I262" s="10">
        <f t="shared" si="56"/>
        <v>38600</v>
      </c>
      <c r="J262" s="29" t="s">
        <v>129</v>
      </c>
      <c r="K262" s="29"/>
      <c r="L262" s="11">
        <v>778018</v>
      </c>
      <c r="N262" s="5" t="s">
        <v>155</v>
      </c>
    </row>
    <row r="263" spans="1:15" ht="31.5">
      <c r="A263" s="45"/>
      <c r="B263" s="53" t="s">
        <v>424</v>
      </c>
      <c r="C263" s="11">
        <v>49572</v>
      </c>
      <c r="D263" s="11">
        <v>50227</v>
      </c>
      <c r="E263" s="11">
        <f>D263-C263</f>
        <v>655</v>
      </c>
      <c r="F263" s="11">
        <v>40</v>
      </c>
      <c r="G263" s="51">
        <f t="shared" si="58"/>
        <v>26200</v>
      </c>
      <c r="H263" s="11"/>
      <c r="I263" s="10">
        <f>E263*F263+H263</f>
        <v>26200</v>
      </c>
      <c r="J263" s="29" t="s">
        <v>129</v>
      </c>
      <c r="K263" s="29"/>
      <c r="L263" s="11">
        <v>50049386</v>
      </c>
      <c r="N263" s="5" t="s">
        <v>134</v>
      </c>
    </row>
    <row r="264" spans="1:15" ht="31.5">
      <c r="A264" s="45"/>
      <c r="B264" s="53" t="s">
        <v>425</v>
      </c>
      <c r="C264" s="11">
        <v>60656</v>
      </c>
      <c r="D264" s="11">
        <v>61376</v>
      </c>
      <c r="E264" s="11">
        <f>D264-C264</f>
        <v>720</v>
      </c>
      <c r="F264" s="11">
        <v>40</v>
      </c>
      <c r="G264" s="51">
        <f t="shared" si="58"/>
        <v>28800</v>
      </c>
      <c r="H264" s="11"/>
      <c r="I264" s="10">
        <f>E264*F264+H264</f>
        <v>28800</v>
      </c>
      <c r="J264" s="29" t="s">
        <v>129</v>
      </c>
      <c r="K264" s="29"/>
      <c r="L264" s="11">
        <v>53835809150</v>
      </c>
      <c r="N264" s="5" t="s">
        <v>133</v>
      </c>
    </row>
    <row r="265" spans="1:15" ht="31.5">
      <c r="A265" s="8"/>
      <c r="B265" s="53" t="s">
        <v>426</v>
      </c>
      <c r="C265" s="11">
        <v>84927</v>
      </c>
      <c r="D265" s="11">
        <v>85887</v>
      </c>
      <c r="E265" s="11">
        <f>D265-C265</f>
        <v>960</v>
      </c>
      <c r="F265" s="11">
        <v>40</v>
      </c>
      <c r="G265" s="51">
        <f t="shared" si="58"/>
        <v>38400</v>
      </c>
      <c r="H265" s="11"/>
      <c r="I265" s="10">
        <f>E265*F265+H265</f>
        <v>38400</v>
      </c>
      <c r="J265" s="29" t="s">
        <v>129</v>
      </c>
      <c r="K265" s="29"/>
      <c r="L265" s="11">
        <v>50049471</v>
      </c>
      <c r="N265" s="5" t="s">
        <v>214</v>
      </c>
    </row>
    <row r="266" spans="1:15" ht="31.5">
      <c r="A266" s="45"/>
      <c r="B266" s="53" t="s">
        <v>427</v>
      </c>
      <c r="C266" s="11">
        <v>31625</v>
      </c>
      <c r="D266" s="11">
        <v>32335</v>
      </c>
      <c r="E266" s="11">
        <f>D266-C266</f>
        <v>710</v>
      </c>
      <c r="F266" s="11">
        <v>40</v>
      </c>
      <c r="G266" s="51">
        <f t="shared" ref="G266:G329" si="60">E266*F266</f>
        <v>28400</v>
      </c>
      <c r="H266" s="11"/>
      <c r="I266" s="10">
        <f>E266*F266+H266</f>
        <v>28400</v>
      </c>
      <c r="J266" s="29" t="s">
        <v>129</v>
      </c>
      <c r="K266" s="29"/>
      <c r="L266" s="11">
        <v>53835809211</v>
      </c>
      <c r="N266" s="5" t="s">
        <v>152</v>
      </c>
    </row>
    <row r="267" spans="1:15">
      <c r="A267" s="45"/>
      <c r="B267" s="53"/>
      <c r="C267" s="11" t="s">
        <v>346</v>
      </c>
      <c r="D267" s="11" t="s">
        <v>346</v>
      </c>
      <c r="E267" s="11"/>
      <c r="F267" s="11"/>
      <c r="G267" s="51"/>
      <c r="H267" s="11"/>
      <c r="I267" s="10"/>
      <c r="J267" s="29"/>
      <c r="K267" s="29"/>
      <c r="L267" s="11"/>
      <c r="N267" s="5">
        <v>208800</v>
      </c>
      <c r="O267" s="5"/>
    </row>
    <row r="268" spans="1:15" ht="31.5">
      <c r="A268" s="45"/>
      <c r="B268" s="53" t="s">
        <v>428</v>
      </c>
      <c r="C268" s="11">
        <v>62819</v>
      </c>
      <c r="D268" s="11">
        <v>63724</v>
      </c>
      <c r="E268" s="11">
        <f>D268-C268</f>
        <v>905</v>
      </c>
      <c r="F268" s="11">
        <v>40</v>
      </c>
      <c r="G268" s="51">
        <f>E268*F268</f>
        <v>36200</v>
      </c>
      <c r="H268" s="11"/>
      <c r="I268" s="10">
        <f>E268*F268+H268</f>
        <v>36200</v>
      </c>
      <c r="J268" s="29" t="s">
        <v>129</v>
      </c>
      <c r="K268" s="29"/>
      <c r="L268" s="52">
        <v>9072050006630</v>
      </c>
      <c r="N268" s="5" t="s">
        <v>211</v>
      </c>
    </row>
    <row r="269" spans="1:15" ht="31.5">
      <c r="A269" s="45"/>
      <c r="B269" s="53" t="s">
        <v>428</v>
      </c>
      <c r="C269" s="11">
        <v>66360</v>
      </c>
      <c r="D269" s="11">
        <v>67180</v>
      </c>
      <c r="E269" s="11">
        <f>D269-C269</f>
        <v>820</v>
      </c>
      <c r="F269" s="11">
        <v>40</v>
      </c>
      <c r="G269" s="51">
        <f>E269*F269</f>
        <v>32800</v>
      </c>
      <c r="H269" s="11"/>
      <c r="I269" s="10">
        <f>E269*F269+H269</f>
        <v>32800</v>
      </c>
      <c r="J269" s="29" t="s">
        <v>129</v>
      </c>
      <c r="K269" s="29"/>
      <c r="L269" s="52">
        <v>9072050006736</v>
      </c>
      <c r="N269" s="5" t="s">
        <v>211</v>
      </c>
    </row>
    <row r="270" spans="1:15" ht="31.5">
      <c r="A270" s="45"/>
      <c r="B270" s="53" t="s">
        <v>428</v>
      </c>
      <c r="C270" s="11">
        <v>13455</v>
      </c>
      <c r="D270" s="11">
        <v>15563</v>
      </c>
      <c r="E270" s="11">
        <f>D270-C270</f>
        <v>2108</v>
      </c>
      <c r="F270" s="11">
        <v>80</v>
      </c>
      <c r="G270" s="51">
        <f>E270*F270</f>
        <v>168640</v>
      </c>
      <c r="H270" s="11">
        <v>63</v>
      </c>
      <c r="I270" s="10">
        <f>E270*F270+H270</f>
        <v>168703</v>
      </c>
      <c r="J270" s="29" t="s">
        <v>129</v>
      </c>
      <c r="K270" s="29"/>
      <c r="L270" s="52">
        <v>9072060006783</v>
      </c>
      <c r="N270" s="5" t="s">
        <v>211</v>
      </c>
    </row>
    <row r="271" spans="1:15" ht="31.5">
      <c r="A271" s="45"/>
      <c r="B271" s="53" t="s">
        <v>428</v>
      </c>
      <c r="C271" s="11">
        <v>507</v>
      </c>
      <c r="D271" s="11">
        <v>2585</v>
      </c>
      <c r="E271" s="11">
        <f>D271-C271</f>
        <v>2078</v>
      </c>
      <c r="F271" s="11">
        <v>80</v>
      </c>
      <c r="G271" s="51">
        <f>E271*F271</f>
        <v>166240</v>
      </c>
      <c r="H271" s="11">
        <v>0</v>
      </c>
      <c r="I271" s="10">
        <f>E271*F271+H271</f>
        <v>166240</v>
      </c>
      <c r="J271" s="29" t="s">
        <v>129</v>
      </c>
      <c r="K271" s="29"/>
      <c r="L271" s="52">
        <v>9072050006914</v>
      </c>
      <c r="N271" s="5" t="s">
        <v>211</v>
      </c>
    </row>
    <row r="272" spans="1:15">
      <c r="A272" s="45"/>
      <c r="B272" s="53"/>
      <c r="C272" s="11"/>
      <c r="D272" s="11"/>
      <c r="E272" s="11"/>
      <c r="F272" s="11"/>
      <c r="G272" s="51"/>
      <c r="H272" s="11"/>
      <c r="I272" s="10"/>
      <c r="J272" s="29"/>
      <c r="K272" s="29"/>
      <c r="L272" s="11"/>
      <c r="O272" s="5"/>
    </row>
    <row r="273" spans="1:15" ht="31.5">
      <c r="A273" s="45"/>
      <c r="B273" s="53" t="s">
        <v>318</v>
      </c>
      <c r="C273" s="11">
        <v>24380</v>
      </c>
      <c r="D273" s="11">
        <v>24579</v>
      </c>
      <c r="E273" s="11">
        <f t="shared" ref="E273:E287" si="61">D273-C273</f>
        <v>199</v>
      </c>
      <c r="F273" s="11">
        <v>40</v>
      </c>
      <c r="G273" s="51">
        <f t="shared" si="60"/>
        <v>7960</v>
      </c>
      <c r="H273" s="11"/>
      <c r="I273" s="10">
        <f t="shared" ref="I273:I280" si="62">E273*F273+H273</f>
        <v>7960</v>
      </c>
      <c r="J273" s="29" t="s">
        <v>129</v>
      </c>
      <c r="K273" s="29"/>
      <c r="L273" s="11">
        <v>50049202</v>
      </c>
      <c r="N273" s="5" t="s">
        <v>157</v>
      </c>
      <c r="O273" s="6" t="s">
        <v>473</v>
      </c>
    </row>
    <row r="274" spans="1:15" ht="31.5">
      <c r="A274" s="45"/>
      <c r="B274" s="53" t="s">
        <v>319</v>
      </c>
      <c r="C274" s="11">
        <v>22534</v>
      </c>
      <c r="D274" s="11">
        <v>22780</v>
      </c>
      <c r="E274" s="11">
        <f t="shared" si="61"/>
        <v>246</v>
      </c>
      <c r="F274" s="11">
        <v>40</v>
      </c>
      <c r="G274" s="51">
        <f t="shared" si="60"/>
        <v>9840</v>
      </c>
      <c r="H274" s="11"/>
      <c r="I274" s="10">
        <f t="shared" si="62"/>
        <v>9840</v>
      </c>
      <c r="J274" s="29" t="s">
        <v>129</v>
      </c>
      <c r="K274" s="29"/>
      <c r="L274" s="11">
        <v>50014279</v>
      </c>
      <c r="N274" s="5" t="s">
        <v>153</v>
      </c>
    </row>
    <row r="275" spans="1:15" ht="31.5">
      <c r="A275" s="45"/>
      <c r="B275" s="53" t="s">
        <v>320</v>
      </c>
      <c r="C275" s="11">
        <v>23968</v>
      </c>
      <c r="D275" s="11">
        <v>24104</v>
      </c>
      <c r="E275" s="11">
        <f t="shared" si="61"/>
        <v>136</v>
      </c>
      <c r="F275" s="11">
        <v>40</v>
      </c>
      <c r="G275" s="51">
        <f t="shared" si="60"/>
        <v>5440</v>
      </c>
      <c r="H275" s="11"/>
      <c r="I275" s="10">
        <f t="shared" si="62"/>
        <v>5440</v>
      </c>
      <c r="J275" s="29" t="s">
        <v>129</v>
      </c>
      <c r="K275" s="29"/>
      <c r="L275" s="11">
        <v>50049518</v>
      </c>
      <c r="N275" s="5" t="s">
        <v>158</v>
      </c>
    </row>
    <row r="276" spans="1:15" ht="31.5">
      <c r="A276" s="45"/>
      <c r="B276" s="53" t="s">
        <v>321</v>
      </c>
      <c r="C276" s="11">
        <v>15671</v>
      </c>
      <c r="D276" s="11">
        <v>15853</v>
      </c>
      <c r="E276" s="11">
        <f t="shared" si="61"/>
        <v>182</v>
      </c>
      <c r="F276" s="11">
        <v>40</v>
      </c>
      <c r="G276" s="51">
        <f t="shared" si="60"/>
        <v>7280</v>
      </c>
      <c r="H276" s="11"/>
      <c r="I276" s="10">
        <f t="shared" si="62"/>
        <v>7280</v>
      </c>
      <c r="J276" s="29" t="s">
        <v>129</v>
      </c>
      <c r="K276" s="29"/>
      <c r="L276" s="11">
        <v>116419</v>
      </c>
      <c r="N276" s="5" t="s">
        <v>209</v>
      </c>
    </row>
    <row r="277" spans="1:15" ht="31.5">
      <c r="A277" s="45"/>
      <c r="B277" s="53" t="s">
        <v>322</v>
      </c>
      <c r="C277" s="11">
        <v>32514</v>
      </c>
      <c r="D277" s="11">
        <v>32695</v>
      </c>
      <c r="E277" s="11">
        <f t="shared" si="61"/>
        <v>181</v>
      </c>
      <c r="F277" s="11">
        <v>40</v>
      </c>
      <c r="G277" s="51">
        <f t="shared" si="60"/>
        <v>7240</v>
      </c>
      <c r="H277" s="11"/>
      <c r="I277" s="10">
        <f t="shared" si="62"/>
        <v>7240</v>
      </c>
      <c r="J277" s="29" t="s">
        <v>129</v>
      </c>
      <c r="K277" s="29"/>
      <c r="L277" s="11">
        <v>247581</v>
      </c>
      <c r="N277" s="5" t="s">
        <v>209</v>
      </c>
    </row>
    <row r="278" spans="1:15" ht="31.5">
      <c r="A278" s="45"/>
      <c r="B278" s="53" t="s">
        <v>323</v>
      </c>
      <c r="C278" s="11">
        <v>36725</v>
      </c>
      <c r="D278" s="11">
        <v>37098</v>
      </c>
      <c r="E278" s="11">
        <f t="shared" si="61"/>
        <v>373</v>
      </c>
      <c r="F278" s="11">
        <v>40</v>
      </c>
      <c r="G278" s="51">
        <f t="shared" si="60"/>
        <v>14920</v>
      </c>
      <c r="H278" s="11"/>
      <c r="I278" s="10">
        <f t="shared" si="62"/>
        <v>14920</v>
      </c>
      <c r="J278" s="29" t="s">
        <v>129</v>
      </c>
      <c r="K278" s="29"/>
      <c r="L278" s="11">
        <v>53835809183</v>
      </c>
      <c r="N278" s="5" t="s">
        <v>210</v>
      </c>
    </row>
    <row r="279" spans="1:15" ht="31.5">
      <c r="A279" s="45"/>
      <c r="B279" s="53" t="s">
        <v>324</v>
      </c>
      <c r="C279" s="11">
        <v>79638</v>
      </c>
      <c r="D279" s="11">
        <v>80300</v>
      </c>
      <c r="E279" s="11">
        <f t="shared" si="61"/>
        <v>662</v>
      </c>
      <c r="F279" s="11">
        <v>40</v>
      </c>
      <c r="G279" s="51">
        <f t="shared" si="60"/>
        <v>26480</v>
      </c>
      <c r="H279" s="11"/>
      <c r="I279" s="10">
        <f t="shared" si="62"/>
        <v>26480</v>
      </c>
      <c r="J279" s="29" t="s">
        <v>129</v>
      </c>
      <c r="K279" s="29"/>
      <c r="L279" s="11">
        <v>50043669</v>
      </c>
      <c r="N279" s="5" t="s">
        <v>141</v>
      </c>
    </row>
    <row r="280" spans="1:15" ht="31.5">
      <c r="A280" s="45"/>
      <c r="B280" s="53" t="s">
        <v>326</v>
      </c>
      <c r="C280" s="11">
        <v>8864</v>
      </c>
      <c r="D280" s="11">
        <v>9041</v>
      </c>
      <c r="E280" s="11">
        <f t="shared" si="61"/>
        <v>177</v>
      </c>
      <c r="F280" s="11">
        <v>80</v>
      </c>
      <c r="G280" s="51">
        <f t="shared" si="60"/>
        <v>14160</v>
      </c>
      <c r="H280" s="11"/>
      <c r="I280" s="10">
        <f t="shared" si="62"/>
        <v>14160</v>
      </c>
      <c r="J280" s="29" t="s">
        <v>129</v>
      </c>
      <c r="K280" s="29"/>
      <c r="L280" s="52">
        <v>7082703087328</v>
      </c>
      <c r="N280" s="5" t="s">
        <v>212</v>
      </c>
    </row>
    <row r="281" spans="1:15" ht="31.5">
      <c r="A281" s="45"/>
      <c r="B281" s="53" t="s">
        <v>325</v>
      </c>
      <c r="C281" s="11">
        <v>21864</v>
      </c>
      <c r="D281" s="11">
        <v>22073</v>
      </c>
      <c r="E281" s="11">
        <f t="shared" si="61"/>
        <v>209</v>
      </c>
      <c r="F281" s="11">
        <v>40</v>
      </c>
      <c r="G281" s="51">
        <f t="shared" ref="G281:G287" si="63">E281*F281</f>
        <v>8360</v>
      </c>
      <c r="H281" s="11"/>
      <c r="I281" s="10">
        <f t="shared" ref="I281:I287" si="64">E281*F281+H281</f>
        <v>8360</v>
      </c>
      <c r="J281" s="29" t="s">
        <v>129</v>
      </c>
      <c r="K281" s="29"/>
      <c r="L281" s="11">
        <v>53835904637</v>
      </c>
      <c r="N281" s="5" t="s">
        <v>156</v>
      </c>
    </row>
    <row r="282" spans="1:15" ht="31.5">
      <c r="A282" s="45"/>
      <c r="B282" s="53" t="s">
        <v>327</v>
      </c>
      <c r="C282" s="11">
        <v>28694</v>
      </c>
      <c r="D282" s="11">
        <v>28926</v>
      </c>
      <c r="E282" s="11">
        <f t="shared" si="61"/>
        <v>232</v>
      </c>
      <c r="F282" s="11">
        <v>40</v>
      </c>
      <c r="G282" s="51">
        <f t="shared" si="63"/>
        <v>9280</v>
      </c>
      <c r="H282" s="11"/>
      <c r="I282" s="10">
        <f t="shared" si="64"/>
        <v>9280</v>
      </c>
      <c r="J282" s="29" t="s">
        <v>129</v>
      </c>
      <c r="K282" s="29"/>
      <c r="L282" s="11">
        <v>53835905017</v>
      </c>
      <c r="N282" s="5" t="s">
        <v>156</v>
      </c>
    </row>
    <row r="283" spans="1:15" ht="31.5">
      <c r="A283" s="45"/>
      <c r="B283" s="53" t="s">
        <v>328</v>
      </c>
      <c r="C283" s="11">
        <v>38156</v>
      </c>
      <c r="D283" s="11">
        <v>38524</v>
      </c>
      <c r="E283" s="11">
        <f t="shared" si="61"/>
        <v>368</v>
      </c>
      <c r="F283" s="11">
        <v>40</v>
      </c>
      <c r="G283" s="51">
        <f t="shared" si="63"/>
        <v>14720</v>
      </c>
      <c r="H283" s="11"/>
      <c r="I283" s="10">
        <f t="shared" si="64"/>
        <v>14720</v>
      </c>
      <c r="J283" s="29" t="s">
        <v>129</v>
      </c>
      <c r="K283" s="29"/>
      <c r="L283" s="11" t="s">
        <v>114</v>
      </c>
      <c r="N283" s="5" t="s">
        <v>135</v>
      </c>
    </row>
    <row r="284" spans="1:15" ht="31.5">
      <c r="A284" s="45"/>
      <c r="B284" s="53" t="s">
        <v>329</v>
      </c>
      <c r="C284" s="11">
        <v>43466</v>
      </c>
      <c r="D284" s="11">
        <v>43848</v>
      </c>
      <c r="E284" s="11">
        <f t="shared" si="61"/>
        <v>382</v>
      </c>
      <c r="F284" s="11">
        <v>40</v>
      </c>
      <c r="G284" s="51">
        <f t="shared" si="63"/>
        <v>15280</v>
      </c>
      <c r="H284" s="11"/>
      <c r="I284" s="10">
        <f t="shared" si="64"/>
        <v>15280</v>
      </c>
      <c r="J284" s="29" t="s">
        <v>129</v>
      </c>
      <c r="K284" s="29"/>
      <c r="L284" s="11">
        <v>50049604</v>
      </c>
      <c r="N284" s="5" t="s">
        <v>148</v>
      </c>
    </row>
    <row r="285" spans="1:15" ht="31.5">
      <c r="A285" s="45"/>
      <c r="B285" s="53" t="s">
        <v>330</v>
      </c>
      <c r="C285" s="11">
        <v>40119</v>
      </c>
      <c r="D285" s="11">
        <v>40554</v>
      </c>
      <c r="E285" s="11">
        <f t="shared" si="61"/>
        <v>435</v>
      </c>
      <c r="F285" s="11">
        <v>40</v>
      </c>
      <c r="G285" s="51">
        <f t="shared" si="63"/>
        <v>17400</v>
      </c>
      <c r="H285" s="11"/>
      <c r="I285" s="10">
        <f t="shared" si="64"/>
        <v>17400</v>
      </c>
      <c r="J285" s="29" t="s">
        <v>129</v>
      </c>
      <c r="K285" s="29"/>
      <c r="L285" s="11">
        <v>50049389</v>
      </c>
      <c r="N285" s="5" t="s">
        <v>150</v>
      </c>
    </row>
    <row r="286" spans="1:15" ht="31.5">
      <c r="A286" s="45"/>
      <c r="B286" s="53" t="s">
        <v>331</v>
      </c>
      <c r="C286" s="11">
        <v>50492</v>
      </c>
      <c r="D286" s="11">
        <v>50945</v>
      </c>
      <c r="E286" s="11">
        <f t="shared" si="61"/>
        <v>453</v>
      </c>
      <c r="F286" s="11">
        <v>40</v>
      </c>
      <c r="G286" s="51">
        <f t="shared" si="63"/>
        <v>18120</v>
      </c>
      <c r="H286" s="11">
        <v>0</v>
      </c>
      <c r="I286" s="10">
        <f t="shared" si="64"/>
        <v>18120</v>
      </c>
      <c r="J286" s="29" t="s">
        <v>129</v>
      </c>
      <c r="K286" s="29"/>
      <c r="L286" s="11">
        <v>50043660</v>
      </c>
      <c r="N286" s="5" t="s">
        <v>146</v>
      </c>
    </row>
    <row r="287" spans="1:15" ht="31.5">
      <c r="A287" s="8"/>
      <c r="B287" s="53" t="s">
        <v>281</v>
      </c>
      <c r="C287" s="11">
        <v>91221</v>
      </c>
      <c r="D287" s="11">
        <v>92113</v>
      </c>
      <c r="E287" s="11">
        <f t="shared" si="61"/>
        <v>892</v>
      </c>
      <c r="F287" s="11">
        <v>40</v>
      </c>
      <c r="G287" s="51">
        <f t="shared" si="63"/>
        <v>35680</v>
      </c>
      <c r="H287" s="11">
        <v>0</v>
      </c>
      <c r="I287" s="10">
        <f t="shared" si="64"/>
        <v>35680</v>
      </c>
      <c r="J287" s="29" t="s">
        <v>129</v>
      </c>
      <c r="K287" s="29"/>
      <c r="L287" s="52">
        <v>50049335</v>
      </c>
      <c r="N287" s="5" t="s">
        <v>166</v>
      </c>
    </row>
    <row r="288" spans="1:15">
      <c r="A288" s="45"/>
      <c r="B288" s="53"/>
      <c r="C288" s="11"/>
      <c r="D288" s="11"/>
      <c r="E288" s="11"/>
      <c r="F288" s="11"/>
      <c r="G288" s="51"/>
      <c r="H288" s="11"/>
      <c r="I288" s="10">
        <f t="shared" ref="I288:I308" si="65">E288*F288+H288</f>
        <v>0</v>
      </c>
      <c r="J288" s="29"/>
      <c r="K288" s="29"/>
      <c r="L288" s="11"/>
      <c r="N288" s="5">
        <v>212160</v>
      </c>
      <c r="O288" s="5"/>
    </row>
    <row r="289" spans="1:16" ht="31.5">
      <c r="A289" s="8">
        <v>43414</v>
      </c>
      <c r="B289" s="53" t="s">
        <v>466</v>
      </c>
      <c r="C289" s="11">
        <v>8647</v>
      </c>
      <c r="D289" s="11">
        <v>8858</v>
      </c>
      <c r="E289" s="11">
        <v>8440</v>
      </c>
      <c r="F289" s="11">
        <v>40</v>
      </c>
      <c r="G289" s="51"/>
      <c r="H289" s="11">
        <v>3358</v>
      </c>
      <c r="I289" s="10">
        <v>11798</v>
      </c>
      <c r="J289" s="29" t="s">
        <v>130</v>
      </c>
      <c r="K289" s="29"/>
      <c r="L289" s="11" t="s">
        <v>95</v>
      </c>
      <c r="O289" s="6">
        <v>3400</v>
      </c>
      <c r="P289" s="5" t="s">
        <v>383</v>
      </c>
    </row>
    <row r="290" spans="1:16">
      <c r="A290" s="8"/>
      <c r="B290" s="53" t="s">
        <v>381</v>
      </c>
      <c r="C290" s="11"/>
      <c r="D290" s="11"/>
      <c r="E290" s="11"/>
      <c r="F290" s="11"/>
      <c r="G290" s="51"/>
      <c r="H290" s="11"/>
      <c r="I290" s="10"/>
      <c r="J290" s="29" t="s">
        <v>130</v>
      </c>
      <c r="K290" s="29"/>
      <c r="L290" s="11"/>
      <c r="N290" s="5">
        <v>22827</v>
      </c>
    </row>
    <row r="291" spans="1:16" ht="47.25">
      <c r="A291" s="8">
        <v>43414</v>
      </c>
      <c r="B291" s="53" t="s">
        <v>96</v>
      </c>
      <c r="C291" s="11">
        <v>29910</v>
      </c>
      <c r="D291" s="11">
        <v>29910</v>
      </c>
      <c r="E291" s="11">
        <f t="shared" ref="E291:E299" si="66">D291-C291</f>
        <v>0</v>
      </c>
      <c r="F291" s="11">
        <v>1</v>
      </c>
      <c r="G291" s="51">
        <v>0</v>
      </c>
      <c r="H291" s="11">
        <v>0</v>
      </c>
      <c r="I291" s="10">
        <f t="shared" si="65"/>
        <v>0</v>
      </c>
      <c r="J291" s="29" t="s">
        <v>129</v>
      </c>
      <c r="K291" s="29"/>
      <c r="L291" s="52">
        <v>9026047000997</v>
      </c>
    </row>
    <row r="292" spans="1:16" ht="47.25">
      <c r="A292" s="45"/>
      <c r="B292" s="53" t="s">
        <v>97</v>
      </c>
      <c r="C292" s="11">
        <v>51816</v>
      </c>
      <c r="D292" s="11">
        <v>51816</v>
      </c>
      <c r="E292" s="11">
        <f t="shared" si="66"/>
        <v>0</v>
      </c>
      <c r="F292" s="11">
        <v>1</v>
      </c>
      <c r="G292" s="51">
        <f t="shared" si="60"/>
        <v>0</v>
      </c>
      <c r="H292" s="11"/>
      <c r="I292" s="10">
        <f t="shared" si="65"/>
        <v>0</v>
      </c>
      <c r="J292" s="29" t="s">
        <v>129</v>
      </c>
      <c r="K292" s="29"/>
      <c r="L292" s="52">
        <v>9026028003129</v>
      </c>
    </row>
    <row r="293" spans="1:16" ht="47.25">
      <c r="A293" s="45"/>
      <c r="B293" s="53" t="s">
        <v>255</v>
      </c>
      <c r="C293" s="11">
        <v>202981</v>
      </c>
      <c r="D293" s="11">
        <v>202981</v>
      </c>
      <c r="E293" s="11">
        <f t="shared" si="66"/>
        <v>0</v>
      </c>
      <c r="F293" s="11">
        <v>1</v>
      </c>
      <c r="G293" s="51">
        <f t="shared" si="60"/>
        <v>0</v>
      </c>
      <c r="H293" s="11"/>
      <c r="I293" s="10">
        <f t="shared" si="65"/>
        <v>0</v>
      </c>
      <c r="J293" s="29" t="s">
        <v>129</v>
      </c>
      <c r="K293" s="29"/>
      <c r="L293" s="52">
        <v>9026027016392</v>
      </c>
    </row>
    <row r="294" spans="1:16" ht="47.25">
      <c r="A294" s="45"/>
      <c r="B294" s="53" t="s">
        <v>98</v>
      </c>
      <c r="C294" s="11">
        <v>5983</v>
      </c>
      <c r="D294" s="11">
        <v>5983</v>
      </c>
      <c r="E294" s="11">
        <f t="shared" si="66"/>
        <v>0</v>
      </c>
      <c r="F294" s="11">
        <v>10</v>
      </c>
      <c r="G294" s="51">
        <f t="shared" si="60"/>
        <v>0</v>
      </c>
      <c r="H294" s="11"/>
      <c r="I294" s="10">
        <f t="shared" si="65"/>
        <v>0</v>
      </c>
      <c r="J294" s="29" t="s">
        <v>129</v>
      </c>
      <c r="K294" s="29"/>
      <c r="L294" s="11">
        <v>50049246</v>
      </c>
    </row>
    <row r="295" spans="1:16" ht="47.25">
      <c r="A295" s="8"/>
      <c r="B295" s="53" t="s">
        <v>99</v>
      </c>
      <c r="C295" s="11">
        <v>22809</v>
      </c>
      <c r="D295" s="11">
        <v>22809</v>
      </c>
      <c r="E295" s="11">
        <f t="shared" si="66"/>
        <v>0</v>
      </c>
      <c r="F295" s="11">
        <v>1</v>
      </c>
      <c r="G295" s="51">
        <f t="shared" si="60"/>
        <v>0</v>
      </c>
      <c r="H295" s="11"/>
      <c r="I295" s="10">
        <f t="shared" si="65"/>
        <v>0</v>
      </c>
      <c r="J295" s="29" t="s">
        <v>129</v>
      </c>
      <c r="K295" s="29"/>
      <c r="L295" s="11">
        <v>487701</v>
      </c>
    </row>
    <row r="296" spans="1:16" ht="47.25">
      <c r="A296" s="8"/>
      <c r="B296" s="53" t="s">
        <v>100</v>
      </c>
      <c r="C296" s="11">
        <v>12353</v>
      </c>
      <c r="D296" s="11">
        <v>12353</v>
      </c>
      <c r="E296" s="11">
        <f t="shared" si="66"/>
        <v>0</v>
      </c>
      <c r="F296" s="11">
        <v>1</v>
      </c>
      <c r="G296" s="51">
        <f t="shared" si="60"/>
        <v>0</v>
      </c>
      <c r="H296" s="11"/>
      <c r="I296" s="10">
        <f t="shared" si="65"/>
        <v>0</v>
      </c>
      <c r="J296" s="29" t="s">
        <v>129</v>
      </c>
      <c r="K296" s="29"/>
      <c r="L296" s="52">
        <v>7807041001798</v>
      </c>
    </row>
    <row r="297" spans="1:16" ht="47.25">
      <c r="A297" s="45"/>
      <c r="B297" s="53" t="s">
        <v>101</v>
      </c>
      <c r="C297" s="11">
        <v>29470</v>
      </c>
      <c r="D297" s="11">
        <v>29470</v>
      </c>
      <c r="E297" s="11">
        <f t="shared" si="66"/>
        <v>0</v>
      </c>
      <c r="F297" s="11">
        <v>1</v>
      </c>
      <c r="G297" s="51">
        <f t="shared" si="60"/>
        <v>0</v>
      </c>
      <c r="H297" s="11"/>
      <c r="I297" s="10">
        <f t="shared" si="65"/>
        <v>0</v>
      </c>
      <c r="J297" s="29" t="s">
        <v>129</v>
      </c>
      <c r="K297" s="29"/>
      <c r="L297" s="11">
        <v>484943</v>
      </c>
    </row>
    <row r="298" spans="1:16" ht="47.25">
      <c r="A298" s="45"/>
      <c r="B298" s="53" t="s">
        <v>102</v>
      </c>
      <c r="C298" s="11">
        <v>65180</v>
      </c>
      <c r="D298" s="11">
        <v>65180</v>
      </c>
      <c r="E298" s="11">
        <f t="shared" si="66"/>
        <v>0</v>
      </c>
      <c r="F298" s="11">
        <v>1</v>
      </c>
      <c r="G298" s="51">
        <f t="shared" si="60"/>
        <v>0</v>
      </c>
      <c r="H298" s="11"/>
      <c r="I298" s="10">
        <f t="shared" si="65"/>
        <v>0</v>
      </c>
      <c r="J298" s="29" t="s">
        <v>129</v>
      </c>
      <c r="K298" s="29"/>
      <c r="L298" s="11">
        <v>486945</v>
      </c>
    </row>
    <row r="299" spans="1:16" ht="47.25">
      <c r="A299" s="45"/>
      <c r="B299" s="53" t="s">
        <v>300</v>
      </c>
      <c r="C299" s="11">
        <v>42403</v>
      </c>
      <c r="D299" s="11">
        <v>42403</v>
      </c>
      <c r="E299" s="11">
        <f t="shared" si="66"/>
        <v>0</v>
      </c>
      <c r="F299" s="11">
        <v>1</v>
      </c>
      <c r="G299" s="51">
        <f t="shared" si="60"/>
        <v>0</v>
      </c>
      <c r="H299" s="11"/>
      <c r="I299" s="10">
        <f t="shared" si="65"/>
        <v>0</v>
      </c>
      <c r="J299" s="29" t="s">
        <v>129</v>
      </c>
      <c r="K299" s="29"/>
      <c r="L299" s="11">
        <v>486941</v>
      </c>
    </row>
    <row r="300" spans="1:16" ht="47.25">
      <c r="A300" s="45"/>
      <c r="B300" s="53" t="s">
        <v>484</v>
      </c>
      <c r="C300" s="11">
        <v>15363</v>
      </c>
      <c r="D300" s="11">
        <v>15363</v>
      </c>
      <c r="E300" s="11">
        <f>D300-C300</f>
        <v>0</v>
      </c>
      <c r="F300" s="11">
        <v>1</v>
      </c>
      <c r="G300" s="51">
        <f>E300*F300</f>
        <v>0</v>
      </c>
      <c r="H300" s="11"/>
      <c r="I300" s="10">
        <f>E300*F300+H300</f>
        <v>0</v>
      </c>
      <c r="J300" s="29" t="s">
        <v>129</v>
      </c>
      <c r="K300" s="29"/>
      <c r="L300" s="52">
        <v>7807041001427</v>
      </c>
    </row>
    <row r="301" spans="1:16" ht="47.25">
      <c r="A301" s="8"/>
      <c r="B301" s="53" t="s">
        <v>300</v>
      </c>
      <c r="C301" s="11">
        <v>26223</v>
      </c>
      <c r="D301" s="11">
        <v>26223</v>
      </c>
      <c r="E301" s="11">
        <f>D301-C301</f>
        <v>0</v>
      </c>
      <c r="F301" s="11">
        <v>1</v>
      </c>
      <c r="G301" s="51">
        <f>E301*F301</f>
        <v>0</v>
      </c>
      <c r="H301" s="11"/>
      <c r="I301" s="10">
        <f>E301*F301+H301</f>
        <v>0</v>
      </c>
      <c r="J301" s="29" t="s">
        <v>129</v>
      </c>
      <c r="K301" s="29"/>
      <c r="L301" s="52">
        <v>7791039014174</v>
      </c>
    </row>
    <row r="302" spans="1:16" ht="47.25">
      <c r="A302" s="8"/>
      <c r="B302" s="53" t="s">
        <v>341</v>
      </c>
      <c r="C302" s="11">
        <v>50700</v>
      </c>
      <c r="D302" s="11">
        <v>50700</v>
      </c>
      <c r="E302" s="11">
        <f>D302-C302</f>
        <v>0</v>
      </c>
      <c r="F302" s="11">
        <v>1</v>
      </c>
      <c r="G302" s="51">
        <f>E302*F302</f>
        <v>0</v>
      </c>
      <c r="H302" s="11"/>
      <c r="I302" s="10">
        <f>E302*F302+H302</f>
        <v>0</v>
      </c>
      <c r="J302" s="29" t="s">
        <v>129</v>
      </c>
      <c r="K302" s="29"/>
      <c r="L302" s="52">
        <v>7807039000213</v>
      </c>
    </row>
    <row r="303" spans="1:16" ht="47.25">
      <c r="A303" s="8"/>
      <c r="B303" s="53" t="s">
        <v>384</v>
      </c>
      <c r="C303" s="11">
        <v>6211</v>
      </c>
      <c r="D303" s="11">
        <v>6211</v>
      </c>
      <c r="E303" s="11">
        <f>D303-C303</f>
        <v>0</v>
      </c>
      <c r="F303" s="11">
        <v>1</v>
      </c>
      <c r="G303" s="51">
        <f>E303*F303</f>
        <v>0</v>
      </c>
      <c r="H303" s="11"/>
      <c r="I303" s="10">
        <f>E303*F303+H303</f>
        <v>0</v>
      </c>
      <c r="J303" s="29" t="s">
        <v>129</v>
      </c>
      <c r="K303" s="29"/>
      <c r="L303" s="52">
        <v>603480808879045</v>
      </c>
      <c r="N303" s="5">
        <v>47108</v>
      </c>
    </row>
    <row r="304" spans="1:16" ht="47.25">
      <c r="A304" s="45">
        <v>40531</v>
      </c>
      <c r="B304" s="53" t="s">
        <v>103</v>
      </c>
      <c r="C304" s="11">
        <v>311706</v>
      </c>
      <c r="D304" s="11">
        <v>317155</v>
      </c>
      <c r="E304" s="11">
        <f t="shared" ref="E304:E313" si="67">D304-C304</f>
        <v>5449</v>
      </c>
      <c r="F304" s="11">
        <v>1</v>
      </c>
      <c r="G304" s="51">
        <f t="shared" si="60"/>
        <v>5449</v>
      </c>
      <c r="H304" s="11">
        <v>10</v>
      </c>
      <c r="I304" s="10">
        <f t="shared" si="65"/>
        <v>5459</v>
      </c>
      <c r="J304" s="29" t="s">
        <v>129</v>
      </c>
      <c r="K304" s="29"/>
      <c r="L304" s="52">
        <v>747870709085202</v>
      </c>
    </row>
    <row r="305" spans="1:14" ht="31.5">
      <c r="A305" s="45">
        <v>40532</v>
      </c>
      <c r="B305" s="53" t="s">
        <v>104</v>
      </c>
      <c r="C305" s="11">
        <v>77300</v>
      </c>
      <c r="D305" s="11">
        <v>78200</v>
      </c>
      <c r="E305" s="11">
        <f t="shared" si="67"/>
        <v>900</v>
      </c>
      <c r="F305" s="11">
        <v>1</v>
      </c>
      <c r="G305" s="51">
        <f t="shared" si="60"/>
        <v>900</v>
      </c>
      <c r="H305" s="11">
        <v>0</v>
      </c>
      <c r="I305" s="10">
        <f t="shared" si="65"/>
        <v>900</v>
      </c>
      <c r="J305" s="29" t="s">
        <v>129</v>
      </c>
      <c r="K305" s="29"/>
      <c r="L305" s="11">
        <v>103984</v>
      </c>
    </row>
    <row r="306" spans="1:14" ht="31.5">
      <c r="A306" s="8">
        <v>40533</v>
      </c>
      <c r="B306" s="53" t="s">
        <v>342</v>
      </c>
      <c r="C306" s="11">
        <v>4701</v>
      </c>
      <c r="D306" s="11">
        <v>4766</v>
      </c>
      <c r="E306" s="11">
        <f t="shared" si="67"/>
        <v>65</v>
      </c>
      <c r="F306" s="11">
        <v>40</v>
      </c>
      <c r="G306" s="51">
        <f>E306*F306</f>
        <v>2600</v>
      </c>
      <c r="H306" s="11">
        <v>10</v>
      </c>
      <c r="I306" s="10">
        <f t="shared" si="65"/>
        <v>2610</v>
      </c>
      <c r="J306" s="29" t="s">
        <v>129</v>
      </c>
      <c r="K306" s="29"/>
      <c r="L306" s="52">
        <v>108656602008624</v>
      </c>
    </row>
    <row r="307" spans="1:14" ht="31.5">
      <c r="A307" s="8">
        <v>40534</v>
      </c>
      <c r="B307" s="53" t="s">
        <v>105</v>
      </c>
      <c r="C307" s="11">
        <v>79386</v>
      </c>
      <c r="D307" s="11">
        <v>81354</v>
      </c>
      <c r="E307" s="11">
        <f t="shared" si="67"/>
        <v>1968</v>
      </c>
      <c r="F307" s="11">
        <v>1</v>
      </c>
      <c r="G307" s="51">
        <f t="shared" si="60"/>
        <v>1968</v>
      </c>
      <c r="H307" s="11">
        <v>13</v>
      </c>
      <c r="I307" s="10">
        <f t="shared" si="65"/>
        <v>1981</v>
      </c>
      <c r="J307" s="29" t="s">
        <v>129</v>
      </c>
      <c r="K307" s="29"/>
      <c r="L307" s="52">
        <v>913003500038</v>
      </c>
    </row>
    <row r="308" spans="1:14" ht="31.5">
      <c r="A308" s="45">
        <v>40536</v>
      </c>
      <c r="B308" s="53" t="s">
        <v>296</v>
      </c>
      <c r="C308" s="11">
        <v>5233</v>
      </c>
      <c r="D308" s="11">
        <v>5233</v>
      </c>
      <c r="E308" s="11">
        <f t="shared" si="67"/>
        <v>0</v>
      </c>
      <c r="F308" s="11">
        <v>1</v>
      </c>
      <c r="G308" s="51">
        <f t="shared" si="60"/>
        <v>0</v>
      </c>
      <c r="H308" s="11"/>
      <c r="I308" s="10">
        <f t="shared" si="65"/>
        <v>0</v>
      </c>
      <c r="J308" s="29" t="s">
        <v>129</v>
      </c>
      <c r="K308" s="29"/>
      <c r="L308" s="11">
        <v>191843</v>
      </c>
      <c r="N308" s="5" t="s">
        <v>308</v>
      </c>
    </row>
    <row r="309" spans="1:14" ht="31.5">
      <c r="A309" s="45">
        <v>40537</v>
      </c>
      <c r="B309" s="53" t="s">
        <v>106</v>
      </c>
      <c r="C309" s="11">
        <v>32000</v>
      </c>
      <c r="D309" s="11">
        <v>32600</v>
      </c>
      <c r="E309" s="11">
        <f t="shared" si="67"/>
        <v>600</v>
      </c>
      <c r="F309" s="11">
        <v>1</v>
      </c>
      <c r="G309" s="51">
        <f t="shared" si="60"/>
        <v>600</v>
      </c>
      <c r="H309" s="11">
        <v>7</v>
      </c>
      <c r="I309" s="10">
        <f t="shared" ref="I309:I333" si="68">E309*F309+H309</f>
        <v>607</v>
      </c>
      <c r="J309" s="29" t="s">
        <v>129</v>
      </c>
      <c r="K309" s="29"/>
      <c r="L309" s="52">
        <v>9026047000178</v>
      </c>
    </row>
    <row r="310" spans="1:14" ht="31.5">
      <c r="A310" s="8"/>
      <c r="B310" s="53" t="s">
        <v>107</v>
      </c>
      <c r="C310" s="11">
        <v>29986</v>
      </c>
      <c r="D310" s="11">
        <v>30196</v>
      </c>
      <c r="E310" s="11">
        <f t="shared" si="67"/>
        <v>210</v>
      </c>
      <c r="F310" s="11">
        <v>1</v>
      </c>
      <c r="G310" s="51">
        <f t="shared" si="60"/>
        <v>210</v>
      </c>
      <c r="H310" s="11">
        <v>13</v>
      </c>
      <c r="I310" s="10">
        <f t="shared" si="68"/>
        <v>223</v>
      </c>
      <c r="J310" s="29" t="s">
        <v>129</v>
      </c>
      <c r="K310" s="29"/>
      <c r="L310" s="52">
        <v>9026047001514</v>
      </c>
    </row>
    <row r="311" spans="1:14" ht="47.25">
      <c r="A311" s="45">
        <v>40541</v>
      </c>
      <c r="B311" s="53" t="s">
        <v>193</v>
      </c>
      <c r="C311" s="11">
        <v>144048</v>
      </c>
      <c r="D311" s="11">
        <v>146857</v>
      </c>
      <c r="E311" s="11">
        <f>D311-C311</f>
        <v>2809</v>
      </c>
      <c r="F311" s="11">
        <v>1</v>
      </c>
      <c r="G311" s="51">
        <f>E311*F311</f>
        <v>2809</v>
      </c>
      <c r="H311" s="11">
        <v>18</v>
      </c>
      <c r="I311" s="10">
        <f>E311*F311+H311</f>
        <v>2827</v>
      </c>
      <c r="J311" s="29" t="s">
        <v>129</v>
      </c>
      <c r="K311" s="29"/>
      <c r="L311" s="52">
        <v>9026026006204</v>
      </c>
    </row>
    <row r="312" spans="1:14" ht="47.25">
      <c r="A312" s="8">
        <v>40542</v>
      </c>
      <c r="B312" s="53" t="s">
        <v>437</v>
      </c>
      <c r="C312" s="11">
        <v>28240</v>
      </c>
      <c r="D312" s="11">
        <v>28999</v>
      </c>
      <c r="E312" s="11">
        <f>D312-C312</f>
        <v>759</v>
      </c>
      <c r="F312" s="11">
        <v>1</v>
      </c>
      <c r="G312" s="51">
        <f>E312*F312</f>
        <v>759</v>
      </c>
      <c r="H312" s="11">
        <v>14</v>
      </c>
      <c r="I312" s="10">
        <f>E312*F312+H312</f>
        <v>773</v>
      </c>
      <c r="J312" s="29" t="s">
        <v>129</v>
      </c>
      <c r="K312" s="29"/>
      <c r="L312" s="52">
        <v>9026046008379</v>
      </c>
    </row>
    <row r="313" spans="1:14" ht="47.25">
      <c r="A313" s="8">
        <v>40544</v>
      </c>
      <c r="B313" s="53" t="s">
        <v>521</v>
      </c>
      <c r="C313" s="11">
        <v>7050</v>
      </c>
      <c r="D313" s="11">
        <v>7050</v>
      </c>
      <c r="E313" s="11">
        <f t="shared" si="67"/>
        <v>0</v>
      </c>
      <c r="F313" s="11">
        <v>1</v>
      </c>
      <c r="G313" s="51">
        <f t="shared" si="60"/>
        <v>0</v>
      </c>
      <c r="H313" s="11">
        <v>5</v>
      </c>
      <c r="I313" s="10">
        <f t="shared" si="68"/>
        <v>5</v>
      </c>
      <c r="J313" s="29" t="s">
        <v>129</v>
      </c>
      <c r="K313" s="29"/>
      <c r="L313" s="11">
        <v>456588</v>
      </c>
    </row>
    <row r="314" spans="1:14" ht="47.25">
      <c r="A314" s="8"/>
      <c r="B314" s="53" t="s">
        <v>522</v>
      </c>
      <c r="C314" s="11">
        <v>71081</v>
      </c>
      <c r="D314" s="11">
        <v>72393</v>
      </c>
      <c r="E314" s="11">
        <f t="shared" ref="E314:E335" si="69">D314-C314</f>
        <v>1312</v>
      </c>
      <c r="F314" s="11">
        <v>1</v>
      </c>
      <c r="G314" s="51">
        <f t="shared" si="60"/>
        <v>1312</v>
      </c>
      <c r="H314" s="11">
        <v>5</v>
      </c>
      <c r="I314" s="10">
        <f t="shared" si="68"/>
        <v>1317</v>
      </c>
      <c r="J314" s="29" t="s">
        <v>129</v>
      </c>
      <c r="K314" s="29"/>
      <c r="L314" s="11">
        <v>228683</v>
      </c>
    </row>
    <row r="315" spans="1:14" ht="47.25">
      <c r="A315" s="45"/>
      <c r="B315" s="53" t="s">
        <v>523</v>
      </c>
      <c r="C315" s="11">
        <v>23934</v>
      </c>
      <c r="D315" s="11">
        <v>27545</v>
      </c>
      <c r="E315" s="11">
        <v>3611</v>
      </c>
      <c r="F315" s="11">
        <v>1</v>
      </c>
      <c r="G315" s="51">
        <f>E315*F315</f>
        <v>3611</v>
      </c>
      <c r="H315" s="11">
        <v>4</v>
      </c>
      <c r="I315" s="10">
        <f>E315*F315+H315</f>
        <v>3615</v>
      </c>
      <c r="J315" s="29" t="s">
        <v>129</v>
      </c>
      <c r="K315" s="29"/>
      <c r="L315" s="52">
        <v>65004026</v>
      </c>
    </row>
    <row r="316" spans="1:14" ht="31.5">
      <c r="A316" s="45">
        <v>40545</v>
      </c>
      <c r="B316" s="53" t="s">
        <v>108</v>
      </c>
      <c r="C316" s="11">
        <v>35614</v>
      </c>
      <c r="D316" s="11">
        <v>36108</v>
      </c>
      <c r="E316" s="11">
        <f t="shared" si="69"/>
        <v>494</v>
      </c>
      <c r="F316" s="11">
        <v>1</v>
      </c>
      <c r="G316" s="51"/>
      <c r="H316" s="11"/>
      <c r="I316" s="10" t="s">
        <v>582</v>
      </c>
      <c r="J316" s="29" t="s">
        <v>129</v>
      </c>
      <c r="K316" s="29"/>
      <c r="L316" s="11">
        <v>129261</v>
      </c>
    </row>
    <row r="317" spans="1:14" ht="31.5">
      <c r="A317" s="8">
        <v>40548</v>
      </c>
      <c r="B317" s="53" t="s">
        <v>540</v>
      </c>
      <c r="C317" s="11">
        <v>16724</v>
      </c>
      <c r="D317" s="11">
        <v>16827</v>
      </c>
      <c r="E317" s="11">
        <f t="shared" si="69"/>
        <v>103</v>
      </c>
      <c r="F317" s="11">
        <v>1</v>
      </c>
      <c r="G317" s="51">
        <f t="shared" si="60"/>
        <v>103</v>
      </c>
      <c r="H317" s="11">
        <v>0</v>
      </c>
      <c r="I317" s="10">
        <f t="shared" si="68"/>
        <v>103</v>
      </c>
      <c r="J317" s="29" t="s">
        <v>129</v>
      </c>
      <c r="K317" s="29"/>
      <c r="L317" s="11">
        <v>862960</v>
      </c>
    </row>
    <row r="318" spans="1:14" ht="47.25">
      <c r="A318" s="8">
        <v>40549</v>
      </c>
      <c r="B318" s="53" t="s">
        <v>109</v>
      </c>
      <c r="C318" s="11">
        <v>22691</v>
      </c>
      <c r="D318" s="11">
        <v>22956</v>
      </c>
      <c r="E318" s="11">
        <f t="shared" si="69"/>
        <v>265</v>
      </c>
      <c r="F318" s="11">
        <v>1</v>
      </c>
      <c r="G318" s="51">
        <f t="shared" si="60"/>
        <v>265</v>
      </c>
      <c r="H318" s="11">
        <v>6</v>
      </c>
      <c r="I318" s="10">
        <f t="shared" si="68"/>
        <v>271</v>
      </c>
      <c r="J318" s="29" t="s">
        <v>129</v>
      </c>
      <c r="K318" s="29"/>
      <c r="L318" s="11">
        <v>61002840</v>
      </c>
    </row>
    <row r="319" spans="1:14" ht="31.5">
      <c r="A319" s="45">
        <v>40550</v>
      </c>
      <c r="B319" s="53" t="s">
        <v>230</v>
      </c>
      <c r="C319" s="11">
        <v>69343</v>
      </c>
      <c r="D319" s="11">
        <v>69868</v>
      </c>
      <c r="E319" s="11">
        <f t="shared" si="69"/>
        <v>525</v>
      </c>
      <c r="F319" s="11">
        <v>1</v>
      </c>
      <c r="G319" s="51">
        <f t="shared" si="60"/>
        <v>525</v>
      </c>
      <c r="H319" s="11">
        <v>20</v>
      </c>
      <c r="I319" s="10">
        <f t="shared" si="68"/>
        <v>545</v>
      </c>
      <c r="J319" s="29" t="s">
        <v>129</v>
      </c>
      <c r="K319" s="29"/>
      <c r="L319" s="52">
        <v>7128703081912</v>
      </c>
    </row>
    <row r="320" spans="1:14" ht="47.25">
      <c r="A320" s="45">
        <v>40551</v>
      </c>
      <c r="B320" s="53" t="s">
        <v>110</v>
      </c>
      <c r="C320" s="52">
        <v>4485</v>
      </c>
      <c r="D320" s="52">
        <v>4554</v>
      </c>
      <c r="E320" s="11">
        <f t="shared" si="69"/>
        <v>69</v>
      </c>
      <c r="F320" s="11">
        <v>120</v>
      </c>
      <c r="G320" s="51">
        <f t="shared" si="60"/>
        <v>8280</v>
      </c>
      <c r="H320" s="11">
        <v>1415</v>
      </c>
      <c r="I320" s="10">
        <f t="shared" si="68"/>
        <v>9695</v>
      </c>
      <c r="J320" s="29" t="s">
        <v>130</v>
      </c>
      <c r="K320" s="29"/>
      <c r="L320" s="52">
        <v>711170308603407</v>
      </c>
    </row>
    <row r="321" spans="1:15" ht="31.5">
      <c r="A321" s="8">
        <v>40553</v>
      </c>
      <c r="B321" s="53" t="s">
        <v>220</v>
      </c>
      <c r="C321" s="11">
        <v>5300</v>
      </c>
      <c r="D321" s="11">
        <v>5424</v>
      </c>
      <c r="E321" s="11">
        <f>D321-C321</f>
        <v>124</v>
      </c>
      <c r="F321" s="11">
        <v>1</v>
      </c>
      <c r="G321" s="51">
        <f>E321*F321</f>
        <v>124</v>
      </c>
      <c r="H321" s="11">
        <v>4</v>
      </c>
      <c r="I321" s="10">
        <f>E321*F321+H321</f>
        <v>128</v>
      </c>
      <c r="J321" s="29" t="s">
        <v>129</v>
      </c>
      <c r="K321" s="29"/>
      <c r="L321" s="52">
        <v>603580508937934</v>
      </c>
    </row>
    <row r="322" spans="1:15" ht="31.5">
      <c r="A322" s="45">
        <v>40555</v>
      </c>
      <c r="B322" s="53" t="s">
        <v>111</v>
      </c>
      <c r="C322" s="11">
        <v>139491</v>
      </c>
      <c r="D322" s="11">
        <v>142005</v>
      </c>
      <c r="E322" s="11">
        <f>D322-C322</f>
        <v>2514</v>
      </c>
      <c r="F322" s="11">
        <v>1</v>
      </c>
      <c r="G322" s="51">
        <f>E322*F322</f>
        <v>2514</v>
      </c>
      <c r="H322" s="11">
        <v>10</v>
      </c>
      <c r="I322" s="10">
        <f>E322*F322+H322</f>
        <v>2524</v>
      </c>
      <c r="J322" s="29" t="s">
        <v>129</v>
      </c>
      <c r="K322" s="29"/>
      <c r="L322" s="52">
        <v>7085045000001</v>
      </c>
    </row>
    <row r="323" spans="1:15" ht="31.5">
      <c r="A323" s="45"/>
      <c r="B323" s="53" t="s">
        <v>227</v>
      </c>
      <c r="C323" s="11">
        <v>42162</v>
      </c>
      <c r="D323" s="11">
        <v>43082</v>
      </c>
      <c r="E323" s="11">
        <f>D323-C323</f>
        <v>920</v>
      </c>
      <c r="F323" s="11">
        <v>1</v>
      </c>
      <c r="G323" s="51">
        <f>E323*F323</f>
        <v>920</v>
      </c>
      <c r="H323" s="11">
        <v>14</v>
      </c>
      <c r="I323" s="10">
        <f>E323*F323+H323</f>
        <v>934</v>
      </c>
      <c r="J323" s="29" t="s">
        <v>129</v>
      </c>
      <c r="K323" s="29"/>
      <c r="L323" s="52" t="s">
        <v>502</v>
      </c>
    </row>
    <row r="324" spans="1:15" ht="47.25">
      <c r="A324" s="45">
        <v>40556</v>
      </c>
      <c r="B324" s="53" t="s">
        <v>219</v>
      </c>
      <c r="C324" s="11">
        <v>10435</v>
      </c>
      <c r="D324" s="11">
        <v>10571</v>
      </c>
      <c r="E324" s="11">
        <f>D324-C324</f>
        <v>136</v>
      </c>
      <c r="F324" s="11">
        <v>1</v>
      </c>
      <c r="G324" s="51">
        <f>E324*F324</f>
        <v>136</v>
      </c>
      <c r="H324" s="11">
        <v>4</v>
      </c>
      <c r="I324" s="10">
        <f>E324*F324+H324</f>
        <v>140</v>
      </c>
      <c r="J324" s="29" t="s">
        <v>129</v>
      </c>
      <c r="K324" s="29"/>
      <c r="L324" s="52">
        <v>298743</v>
      </c>
    </row>
    <row r="325" spans="1:15" ht="47.25">
      <c r="A325" s="8">
        <v>40557</v>
      </c>
      <c r="B325" s="53" t="s">
        <v>503</v>
      </c>
      <c r="C325" s="11">
        <v>259</v>
      </c>
      <c r="D325" s="11">
        <v>308</v>
      </c>
      <c r="E325" s="11">
        <f t="shared" si="69"/>
        <v>49</v>
      </c>
      <c r="F325" s="11">
        <v>1</v>
      </c>
      <c r="G325" s="51">
        <f t="shared" si="60"/>
        <v>49</v>
      </c>
      <c r="H325" s="11">
        <v>6</v>
      </c>
      <c r="I325" s="10">
        <f t="shared" si="68"/>
        <v>55</v>
      </c>
      <c r="J325" s="29" t="s">
        <v>129</v>
      </c>
      <c r="K325" s="29"/>
      <c r="L325" s="11">
        <v>705448</v>
      </c>
    </row>
    <row r="326" spans="1:15" ht="31.5">
      <c r="A326" s="45">
        <v>40558</v>
      </c>
      <c r="B326" s="53" t="s">
        <v>512</v>
      </c>
      <c r="C326" s="11">
        <v>26201</v>
      </c>
      <c r="D326" s="11">
        <v>26274</v>
      </c>
      <c r="E326" s="11">
        <f t="shared" si="69"/>
        <v>73</v>
      </c>
      <c r="F326" s="11">
        <v>1</v>
      </c>
      <c r="G326" s="51">
        <f t="shared" si="60"/>
        <v>73</v>
      </c>
      <c r="H326" s="11">
        <v>10</v>
      </c>
      <c r="I326" s="10">
        <f t="shared" si="68"/>
        <v>83</v>
      </c>
      <c r="J326" s="29" t="s">
        <v>129</v>
      </c>
      <c r="K326" s="29"/>
      <c r="L326" s="11">
        <v>660068876</v>
      </c>
    </row>
    <row r="327" spans="1:15" ht="31.5">
      <c r="A327" s="45"/>
      <c r="B327" s="53" t="s">
        <v>491</v>
      </c>
      <c r="C327" s="11">
        <v>11097</v>
      </c>
      <c r="D327" s="11">
        <v>12525</v>
      </c>
      <c r="E327" s="11">
        <f>D327-C327</f>
        <v>1428</v>
      </c>
      <c r="F327" s="11">
        <v>1</v>
      </c>
      <c r="G327" s="51">
        <f>E327*F327</f>
        <v>1428</v>
      </c>
      <c r="H327" s="11">
        <v>20</v>
      </c>
      <c r="I327" s="10">
        <f>E327*F327+H327</f>
        <v>1448</v>
      </c>
      <c r="J327" s="29" t="s">
        <v>129</v>
      </c>
      <c r="K327" s="29"/>
      <c r="L327" s="11">
        <v>400997</v>
      </c>
    </row>
    <row r="328" spans="1:15" ht="31.5">
      <c r="A328" s="45">
        <v>40560</v>
      </c>
      <c r="B328" s="53" t="s">
        <v>301</v>
      </c>
      <c r="C328" s="11">
        <v>154116</v>
      </c>
      <c r="D328" s="11">
        <v>155790</v>
      </c>
      <c r="E328" s="11">
        <f t="shared" si="69"/>
        <v>1674</v>
      </c>
      <c r="F328" s="11">
        <v>1</v>
      </c>
      <c r="G328" s="51">
        <f t="shared" si="60"/>
        <v>1674</v>
      </c>
      <c r="H328" s="11">
        <v>16</v>
      </c>
      <c r="I328" s="10">
        <f t="shared" si="68"/>
        <v>1690</v>
      </c>
      <c r="J328" s="29" t="s">
        <v>129</v>
      </c>
      <c r="K328" s="29"/>
      <c r="L328" s="52">
        <v>747971</v>
      </c>
    </row>
    <row r="329" spans="1:15" ht="31.5">
      <c r="A329" s="45">
        <v>40561</v>
      </c>
      <c r="B329" s="53" t="s">
        <v>112</v>
      </c>
      <c r="C329" s="11">
        <v>9657</v>
      </c>
      <c r="D329" s="11">
        <v>9667</v>
      </c>
      <c r="E329" s="11">
        <f t="shared" si="69"/>
        <v>10</v>
      </c>
      <c r="F329" s="11">
        <v>1</v>
      </c>
      <c r="G329" s="51">
        <f t="shared" si="60"/>
        <v>10</v>
      </c>
      <c r="H329" s="11">
        <v>4</v>
      </c>
      <c r="I329" s="10">
        <f t="shared" si="68"/>
        <v>14</v>
      </c>
      <c r="J329" s="29" t="s">
        <v>129</v>
      </c>
      <c r="K329" s="29"/>
      <c r="L329" s="11" t="s">
        <v>113</v>
      </c>
    </row>
    <row r="330" spans="1:15" ht="31.5">
      <c r="A330" s="45"/>
      <c r="B330" s="53" t="s">
        <v>192</v>
      </c>
      <c r="C330" s="11">
        <v>21259</v>
      </c>
      <c r="D330" s="11">
        <v>21260</v>
      </c>
      <c r="E330" s="11">
        <f>D330-C330</f>
        <v>1</v>
      </c>
      <c r="F330" s="11">
        <v>1</v>
      </c>
      <c r="G330" s="51">
        <f>E330*F330</f>
        <v>1</v>
      </c>
      <c r="H330" s="11">
        <v>5</v>
      </c>
      <c r="I330" s="10">
        <f>E330*F330+H330</f>
        <v>6</v>
      </c>
      <c r="J330" s="29" t="s">
        <v>129</v>
      </c>
      <c r="K330" s="29"/>
      <c r="L330" s="52">
        <v>603580508895106</v>
      </c>
    </row>
    <row r="331" spans="1:15" ht="31.5">
      <c r="A331" s="8">
        <v>40565</v>
      </c>
      <c r="B331" s="53" t="s">
        <v>221</v>
      </c>
      <c r="C331" s="11">
        <v>5432</v>
      </c>
      <c r="D331" s="11">
        <v>5620</v>
      </c>
      <c r="E331" s="11">
        <f t="shared" si="69"/>
        <v>188</v>
      </c>
      <c r="F331" s="11">
        <v>1</v>
      </c>
      <c r="G331" s="51">
        <f>E331*F331</f>
        <v>188</v>
      </c>
      <c r="H331" s="11">
        <v>4</v>
      </c>
      <c r="I331" s="10">
        <f t="shared" si="68"/>
        <v>192</v>
      </c>
      <c r="J331" s="29" t="s">
        <v>129</v>
      </c>
      <c r="K331" s="29"/>
      <c r="L331" s="11">
        <v>108018514</v>
      </c>
    </row>
    <row r="332" spans="1:15" ht="31.5">
      <c r="A332" s="8">
        <v>40566</v>
      </c>
      <c r="B332" s="53" t="s">
        <v>222</v>
      </c>
      <c r="C332" s="11">
        <v>5516</v>
      </c>
      <c r="D332" s="11">
        <v>5521</v>
      </c>
      <c r="E332" s="11">
        <f t="shared" si="69"/>
        <v>5</v>
      </c>
      <c r="F332" s="11">
        <v>1</v>
      </c>
      <c r="G332" s="51">
        <f>E332*F332</f>
        <v>5</v>
      </c>
      <c r="H332" s="11">
        <v>5</v>
      </c>
      <c r="I332" s="10">
        <f t="shared" si="68"/>
        <v>10</v>
      </c>
      <c r="J332" s="29" t="s">
        <v>129</v>
      </c>
      <c r="K332" s="29"/>
      <c r="L332" s="52">
        <v>71297090447865</v>
      </c>
    </row>
    <row r="333" spans="1:15" ht="31.5">
      <c r="A333" s="8">
        <v>40567</v>
      </c>
      <c r="B333" s="53" t="s">
        <v>238</v>
      </c>
      <c r="C333" s="11">
        <v>12962</v>
      </c>
      <c r="D333" s="11">
        <v>13062</v>
      </c>
      <c r="E333" s="11">
        <f t="shared" si="69"/>
        <v>100</v>
      </c>
      <c r="F333" s="11">
        <v>1</v>
      </c>
      <c r="G333" s="51">
        <f>E333*F333</f>
        <v>100</v>
      </c>
      <c r="H333" s="11">
        <v>4</v>
      </c>
      <c r="I333" s="10">
        <f t="shared" si="68"/>
        <v>104</v>
      </c>
      <c r="J333" s="29" t="s">
        <v>129</v>
      </c>
      <c r="K333" s="29"/>
      <c r="L333" s="52">
        <v>52021549</v>
      </c>
    </row>
    <row r="334" spans="1:15">
      <c r="A334" s="8"/>
      <c r="B334" s="53"/>
      <c r="C334" s="11"/>
      <c r="D334" s="11"/>
      <c r="E334" s="11"/>
      <c r="F334" s="11"/>
      <c r="G334" s="51"/>
      <c r="H334" s="11"/>
      <c r="I334" s="10"/>
      <c r="J334" s="29"/>
      <c r="K334" s="29"/>
      <c r="L334" s="52"/>
    </row>
    <row r="335" spans="1:15" ht="31.5">
      <c r="A335" s="8"/>
      <c r="B335" s="53" t="s">
        <v>277</v>
      </c>
      <c r="C335" s="11">
        <v>28601</v>
      </c>
      <c r="D335" s="11">
        <v>28846</v>
      </c>
      <c r="E335" s="11">
        <f t="shared" si="69"/>
        <v>245</v>
      </c>
      <c r="F335" s="11">
        <v>40</v>
      </c>
      <c r="G335" s="51">
        <f>E335*F335</f>
        <v>9800</v>
      </c>
      <c r="H335" s="11">
        <v>0</v>
      </c>
      <c r="I335" s="10">
        <f>E335*F335+H335</f>
        <v>9800</v>
      </c>
      <c r="J335" s="29" t="s">
        <v>129</v>
      </c>
      <c r="K335" s="29"/>
      <c r="L335" s="52">
        <v>53835809081</v>
      </c>
      <c r="N335" s="5" t="s">
        <v>163</v>
      </c>
      <c r="O335" s="6" t="s">
        <v>472</v>
      </c>
    </row>
    <row r="336" spans="1:15" ht="31.5">
      <c r="A336" s="8"/>
      <c r="B336" s="53" t="s">
        <v>278</v>
      </c>
      <c r="C336" s="11">
        <v>56639</v>
      </c>
      <c r="D336" s="11">
        <v>57025</v>
      </c>
      <c r="E336" s="11">
        <f t="shared" ref="E336:E351" si="70">D336-C336</f>
        <v>386</v>
      </c>
      <c r="F336" s="11">
        <v>40</v>
      </c>
      <c r="G336" s="51">
        <f t="shared" ref="G336:G345" si="71">E336*F336</f>
        <v>15440</v>
      </c>
      <c r="H336" s="11">
        <v>0</v>
      </c>
      <c r="I336" s="10">
        <f t="shared" ref="I336:I345" si="72">E336*F336+H336</f>
        <v>15440</v>
      </c>
      <c r="J336" s="29" t="s">
        <v>129</v>
      </c>
      <c r="K336" s="29"/>
      <c r="L336" s="52">
        <v>50014524</v>
      </c>
      <c r="N336" s="5" t="s">
        <v>164</v>
      </c>
    </row>
    <row r="337" spans="1:20" ht="31.5">
      <c r="A337" s="8"/>
      <c r="B337" s="53" t="s">
        <v>280</v>
      </c>
      <c r="C337" s="11">
        <v>47896</v>
      </c>
      <c r="D337" s="11">
        <v>48442</v>
      </c>
      <c r="E337" s="11">
        <f t="shared" si="70"/>
        <v>546</v>
      </c>
      <c r="F337" s="11">
        <v>10</v>
      </c>
      <c r="G337" s="51">
        <f t="shared" si="71"/>
        <v>5460</v>
      </c>
      <c r="H337" s="11">
        <v>0</v>
      </c>
      <c r="I337" s="10">
        <f t="shared" si="72"/>
        <v>5460</v>
      </c>
      <c r="J337" s="29" t="s">
        <v>129</v>
      </c>
      <c r="K337" s="29"/>
      <c r="L337" s="52">
        <v>50049192</v>
      </c>
      <c r="N337" s="5" t="s">
        <v>165</v>
      </c>
    </row>
    <row r="338" spans="1:20" ht="31.5">
      <c r="A338" s="8"/>
      <c r="B338" s="53" t="s">
        <v>282</v>
      </c>
      <c r="C338" s="11">
        <v>97210</v>
      </c>
      <c r="D338" s="11">
        <v>98186</v>
      </c>
      <c r="E338" s="11">
        <f t="shared" si="70"/>
        <v>976</v>
      </c>
      <c r="F338" s="11">
        <v>40</v>
      </c>
      <c r="G338" s="51">
        <f t="shared" si="71"/>
        <v>39040</v>
      </c>
      <c r="H338" s="11">
        <v>0</v>
      </c>
      <c r="I338" s="10">
        <f t="shared" si="72"/>
        <v>39040</v>
      </c>
      <c r="J338" s="29" t="s">
        <v>129</v>
      </c>
      <c r="K338" s="29"/>
      <c r="L338" s="52">
        <v>50049432</v>
      </c>
      <c r="N338" s="5" t="s">
        <v>167</v>
      </c>
    </row>
    <row r="339" spans="1:20" ht="31.5">
      <c r="A339" s="8"/>
      <c r="B339" s="53" t="s">
        <v>283</v>
      </c>
      <c r="C339" s="11">
        <v>44682</v>
      </c>
      <c r="D339" s="11">
        <v>45176</v>
      </c>
      <c r="E339" s="11">
        <f t="shared" si="70"/>
        <v>494</v>
      </c>
      <c r="F339" s="11">
        <v>40</v>
      </c>
      <c r="G339" s="51">
        <f t="shared" si="71"/>
        <v>19760</v>
      </c>
      <c r="H339" s="11">
        <v>0</v>
      </c>
      <c r="I339" s="10">
        <f t="shared" si="72"/>
        <v>19760</v>
      </c>
      <c r="J339" s="29" t="s">
        <v>129</v>
      </c>
      <c r="K339" s="29"/>
      <c r="L339" s="52">
        <v>50049725</v>
      </c>
      <c r="N339" s="5" t="s">
        <v>168</v>
      </c>
    </row>
    <row r="340" spans="1:20" ht="31.5">
      <c r="A340" s="8"/>
      <c r="B340" s="53" t="s">
        <v>284</v>
      </c>
      <c r="C340" s="11">
        <v>32636</v>
      </c>
      <c r="D340" s="11">
        <v>32887</v>
      </c>
      <c r="E340" s="11">
        <f t="shared" si="70"/>
        <v>251</v>
      </c>
      <c r="F340" s="11">
        <v>40</v>
      </c>
      <c r="G340" s="51">
        <f t="shared" si="71"/>
        <v>10040</v>
      </c>
      <c r="H340" s="11">
        <v>0</v>
      </c>
      <c r="I340" s="10">
        <f t="shared" si="72"/>
        <v>10040</v>
      </c>
      <c r="J340" s="29" t="s">
        <v>129</v>
      </c>
      <c r="K340" s="29"/>
      <c r="L340" s="52">
        <v>50049234</v>
      </c>
      <c r="N340" s="5" t="s">
        <v>162</v>
      </c>
    </row>
    <row r="341" spans="1:20" ht="31.5">
      <c r="A341" s="8"/>
      <c r="B341" s="53" t="s">
        <v>286</v>
      </c>
      <c r="C341" s="11">
        <v>20795</v>
      </c>
      <c r="D341" s="11">
        <v>20979</v>
      </c>
      <c r="E341" s="11">
        <f t="shared" si="70"/>
        <v>184</v>
      </c>
      <c r="F341" s="11">
        <v>40</v>
      </c>
      <c r="G341" s="51">
        <f t="shared" si="71"/>
        <v>7360</v>
      </c>
      <c r="H341" s="11">
        <v>0</v>
      </c>
      <c r="I341" s="10">
        <f t="shared" si="72"/>
        <v>7360</v>
      </c>
      <c r="J341" s="29" t="s">
        <v>129</v>
      </c>
      <c r="K341" s="29"/>
      <c r="L341" s="52">
        <v>53835809242</v>
      </c>
      <c r="N341" s="5" t="s">
        <v>170</v>
      </c>
    </row>
    <row r="342" spans="1:20" ht="31.5">
      <c r="A342" s="8"/>
      <c r="B342" s="53" t="s">
        <v>286</v>
      </c>
      <c r="C342" s="11">
        <v>9833</v>
      </c>
      <c r="D342" s="11">
        <v>9923</v>
      </c>
      <c r="E342" s="11">
        <f t="shared" si="70"/>
        <v>90</v>
      </c>
      <c r="F342" s="11">
        <v>40</v>
      </c>
      <c r="G342" s="51">
        <f t="shared" si="71"/>
        <v>3600</v>
      </c>
      <c r="H342" s="11">
        <v>0</v>
      </c>
      <c r="I342" s="10">
        <f t="shared" si="72"/>
        <v>3600</v>
      </c>
      <c r="J342" s="29" t="s">
        <v>129</v>
      </c>
      <c r="K342" s="29"/>
      <c r="L342" s="52">
        <v>50049805</v>
      </c>
      <c r="N342" s="5" t="s">
        <v>170</v>
      </c>
    </row>
    <row r="343" spans="1:20" ht="31.5">
      <c r="A343" s="8" t="s">
        <v>202</v>
      </c>
      <c r="B343" s="53" t="s">
        <v>287</v>
      </c>
      <c r="C343" s="11">
        <v>43282</v>
      </c>
      <c r="D343" s="11">
        <v>43730</v>
      </c>
      <c r="E343" s="11">
        <f t="shared" si="70"/>
        <v>448</v>
      </c>
      <c r="F343" s="11">
        <v>40</v>
      </c>
      <c r="G343" s="51">
        <f t="shared" si="71"/>
        <v>17920</v>
      </c>
      <c r="H343" s="11">
        <v>0</v>
      </c>
      <c r="I343" s="10">
        <f t="shared" si="72"/>
        <v>17920</v>
      </c>
      <c r="J343" s="29" t="s">
        <v>129</v>
      </c>
      <c r="K343" s="29"/>
      <c r="L343" s="52">
        <v>50049649</v>
      </c>
      <c r="N343" s="5" t="s">
        <v>171</v>
      </c>
    </row>
    <row r="344" spans="1:20" ht="31.5">
      <c r="A344" s="8"/>
      <c r="B344" s="53" t="s">
        <v>288</v>
      </c>
      <c r="C344" s="11">
        <v>38604</v>
      </c>
      <c r="D344" s="11">
        <v>38968</v>
      </c>
      <c r="E344" s="11">
        <f t="shared" si="70"/>
        <v>364</v>
      </c>
      <c r="F344" s="11">
        <v>40</v>
      </c>
      <c r="G344" s="51">
        <f t="shared" si="71"/>
        <v>14560</v>
      </c>
      <c r="H344" s="11">
        <v>0</v>
      </c>
      <c r="I344" s="10">
        <f>E344*F344+H344</f>
        <v>14560</v>
      </c>
      <c r="J344" s="29" t="s">
        <v>129</v>
      </c>
      <c r="K344" s="29"/>
      <c r="L344" s="52">
        <v>50049475</v>
      </c>
      <c r="N344" s="5" t="s">
        <v>172</v>
      </c>
    </row>
    <row r="345" spans="1:20" ht="31.5">
      <c r="A345" s="8"/>
      <c r="B345" s="53" t="s">
        <v>289</v>
      </c>
      <c r="C345" s="11">
        <v>25618</v>
      </c>
      <c r="D345" s="11">
        <v>25811</v>
      </c>
      <c r="E345" s="11">
        <f t="shared" si="70"/>
        <v>193</v>
      </c>
      <c r="F345" s="11">
        <v>40</v>
      </c>
      <c r="G345" s="51">
        <f t="shared" si="71"/>
        <v>7720</v>
      </c>
      <c r="H345" s="11">
        <v>0</v>
      </c>
      <c r="I345" s="10">
        <f t="shared" si="72"/>
        <v>7720</v>
      </c>
      <c r="J345" s="29" t="s">
        <v>129</v>
      </c>
      <c r="K345" s="29"/>
      <c r="L345" s="52">
        <v>53835809221</v>
      </c>
      <c r="N345" s="5" t="s">
        <v>173</v>
      </c>
    </row>
    <row r="346" spans="1:20" ht="31.5">
      <c r="A346" s="8"/>
      <c r="B346" s="53" t="s">
        <v>290</v>
      </c>
      <c r="C346" s="11">
        <v>21722</v>
      </c>
      <c r="D346" s="11">
        <v>21906</v>
      </c>
      <c r="E346" s="11">
        <f>D346-C346</f>
        <v>184</v>
      </c>
      <c r="F346" s="11">
        <v>40</v>
      </c>
      <c r="G346" s="51">
        <f>E346*F346</f>
        <v>7360</v>
      </c>
      <c r="H346" s="11">
        <v>0</v>
      </c>
      <c r="I346" s="10">
        <f>E346*F346+H346</f>
        <v>7360</v>
      </c>
      <c r="J346" s="29" t="s">
        <v>129</v>
      </c>
      <c r="K346" s="29"/>
      <c r="L346" s="52">
        <v>50022200</v>
      </c>
      <c r="N346" s="5" t="s">
        <v>291</v>
      </c>
    </row>
    <row r="347" spans="1:20" ht="31.5">
      <c r="A347" s="8"/>
      <c r="B347" s="53" t="s">
        <v>309</v>
      </c>
      <c r="C347" s="11">
        <v>39908</v>
      </c>
      <c r="D347" s="11">
        <v>40340</v>
      </c>
      <c r="E347" s="11">
        <f>D347-C347</f>
        <v>432</v>
      </c>
      <c r="F347" s="11">
        <v>40</v>
      </c>
      <c r="G347" s="51">
        <f>E347*F347</f>
        <v>17280</v>
      </c>
      <c r="H347" s="11">
        <v>0</v>
      </c>
      <c r="I347" s="10">
        <f>E347*F347+H347</f>
        <v>17280</v>
      </c>
      <c r="J347" s="29" t="s">
        <v>129</v>
      </c>
      <c r="K347" s="29"/>
      <c r="L347" s="52">
        <v>50049235</v>
      </c>
      <c r="N347" s="5" t="s">
        <v>143</v>
      </c>
    </row>
    <row r="348" spans="1:20" ht="31.5">
      <c r="A348" s="8"/>
      <c r="B348" s="53" t="s">
        <v>310</v>
      </c>
      <c r="C348" s="11">
        <v>18620</v>
      </c>
      <c r="D348" s="11">
        <v>18831</v>
      </c>
      <c r="E348" s="11">
        <f>D348-C348</f>
        <v>211</v>
      </c>
      <c r="F348" s="11">
        <v>40</v>
      </c>
      <c r="G348" s="51">
        <f>E348*F348</f>
        <v>8440</v>
      </c>
      <c r="H348" s="11">
        <v>0</v>
      </c>
      <c r="I348" s="10">
        <f>E348*F348+H348</f>
        <v>8440</v>
      </c>
      <c r="J348" s="29" t="s">
        <v>129</v>
      </c>
      <c r="K348" s="29"/>
      <c r="L348" s="52">
        <v>50013687</v>
      </c>
      <c r="N348" s="5" t="s">
        <v>145</v>
      </c>
    </row>
    <row r="349" spans="1:20" ht="31.5">
      <c r="A349" s="8"/>
      <c r="B349" s="53" t="s">
        <v>311</v>
      </c>
      <c r="C349" s="11">
        <v>24078</v>
      </c>
      <c r="D349" s="11">
        <v>24190</v>
      </c>
      <c r="E349" s="11">
        <f>D349-C349</f>
        <v>112</v>
      </c>
      <c r="F349" s="11">
        <v>40</v>
      </c>
      <c r="G349" s="51">
        <f>E349*F349</f>
        <v>4480</v>
      </c>
      <c r="H349" s="11">
        <v>0</v>
      </c>
      <c r="I349" s="10">
        <f>E349*F349+H349</f>
        <v>4480</v>
      </c>
      <c r="J349" s="29" t="s">
        <v>129</v>
      </c>
      <c r="K349" s="29"/>
      <c r="L349" s="52">
        <v>50049486</v>
      </c>
      <c r="N349" s="5" t="s">
        <v>147</v>
      </c>
    </row>
    <row r="350" spans="1:20">
      <c r="A350" s="8"/>
      <c r="B350" s="53"/>
      <c r="C350" s="11"/>
      <c r="D350" s="11"/>
      <c r="E350" s="11"/>
      <c r="F350" s="11"/>
      <c r="G350" s="51"/>
      <c r="H350" s="11"/>
      <c r="I350" s="10"/>
      <c r="J350" s="29"/>
      <c r="K350" s="29"/>
      <c r="L350" s="11"/>
      <c r="N350" s="5">
        <v>178460</v>
      </c>
      <c r="O350" s="5"/>
    </row>
    <row r="351" spans="1:20" ht="31.5">
      <c r="A351" s="8">
        <v>1313</v>
      </c>
      <c r="B351" s="53" t="s">
        <v>180</v>
      </c>
      <c r="C351" s="11">
        <v>26958.6</v>
      </c>
      <c r="D351" s="11">
        <v>27521.599999999999</v>
      </c>
      <c r="E351" s="11">
        <f t="shared" si="70"/>
        <v>563</v>
      </c>
      <c r="F351" s="11">
        <v>40</v>
      </c>
      <c r="G351" s="51">
        <f>E351*F351</f>
        <v>22520</v>
      </c>
      <c r="H351" s="51">
        <v>80</v>
      </c>
      <c r="I351" s="10">
        <f>E351*F351+H351</f>
        <v>22600</v>
      </c>
      <c r="J351" s="10" t="s">
        <v>129</v>
      </c>
      <c r="K351" s="29"/>
      <c r="L351" s="55">
        <v>7911733</v>
      </c>
      <c r="M351" s="52"/>
      <c r="T351" s="4" t="s">
        <v>467</v>
      </c>
    </row>
    <row r="352" spans="1:20" ht="31.5">
      <c r="A352" s="8">
        <v>40577</v>
      </c>
      <c r="B352" s="53" t="s">
        <v>191</v>
      </c>
      <c r="C352" s="11">
        <v>8940</v>
      </c>
      <c r="D352" s="11">
        <v>9053</v>
      </c>
      <c r="E352" s="11">
        <f t="shared" ref="E352:E362" si="73">D352-C352</f>
        <v>113</v>
      </c>
      <c r="F352" s="11">
        <v>1</v>
      </c>
      <c r="G352" s="51">
        <f>E352*F352</f>
        <v>113</v>
      </c>
      <c r="H352" s="51">
        <v>3</v>
      </c>
      <c r="I352" s="10">
        <f>E352*F352+H352</f>
        <v>116</v>
      </c>
      <c r="J352" s="10" t="s">
        <v>129</v>
      </c>
      <c r="K352" s="29"/>
      <c r="L352" s="55">
        <v>846954</v>
      </c>
      <c r="M352" s="56"/>
    </row>
    <row r="353" spans="1:17" ht="31.5">
      <c r="A353" s="8">
        <v>40580</v>
      </c>
      <c r="B353" s="53" t="s">
        <v>199</v>
      </c>
      <c r="C353" s="51">
        <v>36878</v>
      </c>
      <c r="D353" s="51">
        <v>37068</v>
      </c>
      <c r="E353" s="8">
        <f t="shared" si="73"/>
        <v>190</v>
      </c>
      <c r="F353" s="11">
        <v>1</v>
      </c>
      <c r="G353" s="51">
        <f t="shared" ref="G353:G357" si="74">E353</f>
        <v>190</v>
      </c>
      <c r="H353" s="11">
        <v>7</v>
      </c>
      <c r="I353" s="10">
        <f>E353*F353+H353</f>
        <v>197</v>
      </c>
      <c r="J353" s="29" t="s">
        <v>129</v>
      </c>
      <c r="K353" s="29"/>
      <c r="L353" s="11">
        <v>775918</v>
      </c>
    </row>
    <row r="354" spans="1:17" ht="31.5">
      <c r="A354" s="8">
        <v>40582</v>
      </c>
      <c r="B354" s="53" t="s">
        <v>201</v>
      </c>
      <c r="C354" s="51">
        <v>3910</v>
      </c>
      <c r="D354" s="51">
        <v>3910</v>
      </c>
      <c r="E354" s="8">
        <f t="shared" si="73"/>
        <v>0</v>
      </c>
      <c r="F354" s="11">
        <v>1</v>
      </c>
      <c r="G354" s="51">
        <f t="shared" si="74"/>
        <v>0</v>
      </c>
      <c r="H354" s="11">
        <v>0</v>
      </c>
      <c r="I354" s="10">
        <f t="shared" ref="I354:I371" si="75">E354*F354+H354</f>
        <v>0</v>
      </c>
      <c r="J354" s="29" t="s">
        <v>129</v>
      </c>
      <c r="K354" s="29"/>
      <c r="L354" s="52">
        <v>747871007822346</v>
      </c>
    </row>
    <row r="355" spans="1:17" ht="31.5">
      <c r="A355" s="8">
        <v>40584</v>
      </c>
      <c r="B355" s="53" t="s">
        <v>205</v>
      </c>
      <c r="C355" s="51">
        <v>17669</v>
      </c>
      <c r="D355" s="51">
        <v>17844</v>
      </c>
      <c r="E355" s="8">
        <f t="shared" si="73"/>
        <v>175</v>
      </c>
      <c r="F355" s="11">
        <v>40</v>
      </c>
      <c r="G355" s="51">
        <f t="shared" si="74"/>
        <v>175</v>
      </c>
      <c r="H355" s="11">
        <v>14</v>
      </c>
      <c r="I355" s="10">
        <f t="shared" si="75"/>
        <v>7014</v>
      </c>
      <c r="J355" s="29" t="s">
        <v>129</v>
      </c>
      <c r="K355" s="29"/>
      <c r="L355" s="52">
        <v>50049474</v>
      </c>
      <c r="N355" s="5" t="s">
        <v>313</v>
      </c>
      <c r="O355" s="6" t="s">
        <v>471</v>
      </c>
    </row>
    <row r="356" spans="1:17" ht="31.5">
      <c r="A356" s="8"/>
      <c r="B356" s="53" t="s">
        <v>205</v>
      </c>
      <c r="C356" s="51">
        <v>23381</v>
      </c>
      <c r="D356" s="51">
        <v>23583</v>
      </c>
      <c r="E356" s="8">
        <f t="shared" si="73"/>
        <v>202</v>
      </c>
      <c r="F356" s="11">
        <v>40</v>
      </c>
      <c r="G356" s="51">
        <f t="shared" si="74"/>
        <v>202</v>
      </c>
      <c r="H356" s="11">
        <v>8</v>
      </c>
      <c r="I356" s="10">
        <f t="shared" si="75"/>
        <v>8088</v>
      </c>
      <c r="J356" s="29" t="s">
        <v>129</v>
      </c>
      <c r="K356" s="29"/>
      <c r="L356" s="52">
        <v>50049782</v>
      </c>
      <c r="N356" s="5" t="s">
        <v>313</v>
      </c>
    </row>
    <row r="357" spans="1:17" ht="31.5">
      <c r="A357" s="8"/>
      <c r="B357" s="53" t="s">
        <v>206</v>
      </c>
      <c r="C357" s="51">
        <v>26673</v>
      </c>
      <c r="D357" s="51">
        <v>26823</v>
      </c>
      <c r="E357" s="8">
        <f t="shared" si="73"/>
        <v>150</v>
      </c>
      <c r="F357" s="11">
        <v>40</v>
      </c>
      <c r="G357" s="51">
        <f t="shared" si="74"/>
        <v>150</v>
      </c>
      <c r="H357" s="11">
        <v>8</v>
      </c>
      <c r="I357" s="10">
        <f t="shared" si="75"/>
        <v>6008</v>
      </c>
      <c r="J357" s="29" t="s">
        <v>129</v>
      </c>
      <c r="K357" s="29"/>
      <c r="L357" s="52">
        <v>50043658</v>
      </c>
      <c r="N357" s="5" t="s">
        <v>314</v>
      </c>
    </row>
    <row r="358" spans="1:17" ht="31.5">
      <c r="A358" s="8"/>
      <c r="B358" s="53" t="s">
        <v>206</v>
      </c>
      <c r="C358" s="51">
        <v>3221</v>
      </c>
      <c r="D358" s="51">
        <v>3515</v>
      </c>
      <c r="E358" s="8">
        <f t="shared" si="73"/>
        <v>294</v>
      </c>
      <c r="F358" s="11">
        <v>20</v>
      </c>
      <c r="G358" s="51">
        <f t="shared" ref="G358:G374" si="76">E358</f>
        <v>294</v>
      </c>
      <c r="H358" s="11">
        <v>0</v>
      </c>
      <c r="I358" s="10">
        <f>E358*F358+H358</f>
        <v>5880</v>
      </c>
      <c r="J358" s="29" t="s">
        <v>129</v>
      </c>
      <c r="K358" s="29"/>
      <c r="L358" s="52">
        <v>110700070006555</v>
      </c>
      <c r="N358" s="5" t="s">
        <v>149</v>
      </c>
    </row>
    <row r="359" spans="1:17" ht="31.5">
      <c r="A359" s="8"/>
      <c r="B359" s="53" t="s">
        <v>206</v>
      </c>
      <c r="C359" s="51">
        <v>129</v>
      </c>
      <c r="D359" s="51">
        <v>292</v>
      </c>
      <c r="E359" s="8">
        <f t="shared" ref="E359" si="77">D359-C359</f>
        <v>163</v>
      </c>
      <c r="F359" s="11">
        <v>40</v>
      </c>
      <c r="G359" s="51">
        <f t="shared" ref="G359" si="78">E359</f>
        <v>163</v>
      </c>
      <c r="H359" s="11">
        <v>0</v>
      </c>
      <c r="I359" s="10">
        <f>E359*F359+H359</f>
        <v>6520</v>
      </c>
      <c r="J359" s="29" t="s">
        <v>129</v>
      </c>
      <c r="K359" s="29"/>
      <c r="L359" s="52">
        <v>11070079001812</v>
      </c>
      <c r="N359" s="5" t="s">
        <v>293</v>
      </c>
    </row>
    <row r="360" spans="1:17" ht="31.5">
      <c r="A360" s="8"/>
      <c r="B360" s="53" t="s">
        <v>206</v>
      </c>
      <c r="C360" s="51">
        <v>103</v>
      </c>
      <c r="D360" s="51">
        <v>253</v>
      </c>
      <c r="E360" s="8">
        <f t="shared" si="73"/>
        <v>150</v>
      </c>
      <c r="F360" s="11">
        <v>40</v>
      </c>
      <c r="G360" s="51">
        <f t="shared" si="76"/>
        <v>150</v>
      </c>
      <c r="H360" s="11">
        <v>0</v>
      </c>
      <c r="I360" s="10">
        <f>E360*F360+H360</f>
        <v>6000</v>
      </c>
      <c r="J360" s="29" t="s">
        <v>129</v>
      </c>
      <c r="K360" s="29"/>
      <c r="L360" s="52">
        <v>11070078002759</v>
      </c>
      <c r="N360" s="5" t="s">
        <v>293</v>
      </c>
    </row>
    <row r="361" spans="1:17" ht="31.5">
      <c r="A361" s="8"/>
      <c r="B361" s="53" t="s">
        <v>206</v>
      </c>
      <c r="C361" s="51">
        <v>17205</v>
      </c>
      <c r="D361" s="51">
        <v>17205</v>
      </c>
      <c r="E361" s="8">
        <f t="shared" si="73"/>
        <v>0</v>
      </c>
      <c r="F361" s="11">
        <v>40</v>
      </c>
      <c r="G361" s="51">
        <f t="shared" si="76"/>
        <v>0</v>
      </c>
      <c r="H361" s="11">
        <v>16</v>
      </c>
      <c r="I361" s="10">
        <f>E361*F361+H361</f>
        <v>16</v>
      </c>
      <c r="J361" s="29" t="s">
        <v>129</v>
      </c>
      <c r="K361" s="29"/>
      <c r="L361" s="52">
        <v>50049236</v>
      </c>
      <c r="N361" s="5" t="s">
        <v>293</v>
      </c>
      <c r="Q361" s="51">
        <f>O361</f>
        <v>0</v>
      </c>
    </row>
    <row r="362" spans="1:17" ht="31.5">
      <c r="A362" s="8"/>
      <c r="B362" s="53" t="s">
        <v>312</v>
      </c>
      <c r="C362" s="11">
        <v>19189</v>
      </c>
      <c r="D362" s="11">
        <v>19306</v>
      </c>
      <c r="E362" s="8">
        <f t="shared" si="73"/>
        <v>117</v>
      </c>
      <c r="F362" s="11">
        <v>40</v>
      </c>
      <c r="G362" s="51">
        <f t="shared" si="76"/>
        <v>117</v>
      </c>
      <c r="H362" s="11">
        <v>8</v>
      </c>
      <c r="I362" s="10">
        <f>E362*F362+H362</f>
        <v>4688</v>
      </c>
      <c r="J362" s="29" t="s">
        <v>129</v>
      </c>
      <c r="K362" s="29"/>
      <c r="L362" s="11">
        <v>53835809171</v>
      </c>
      <c r="N362" s="5" t="s">
        <v>161</v>
      </c>
    </row>
    <row r="363" spans="1:17" ht="31.5">
      <c r="A363" s="8"/>
      <c r="B363" s="53" t="s">
        <v>524</v>
      </c>
      <c r="C363" s="11">
        <v>27263</v>
      </c>
      <c r="D363" s="11">
        <v>27413</v>
      </c>
      <c r="E363" s="11">
        <f>D363-C363</f>
        <v>150</v>
      </c>
      <c r="F363" s="11">
        <v>40</v>
      </c>
      <c r="G363" s="51">
        <f t="shared" ref="G363" si="79">E363*F363</f>
        <v>6000</v>
      </c>
      <c r="H363" s="11">
        <v>7</v>
      </c>
      <c r="I363" s="10">
        <f t="shared" ref="I363" si="80">E363*F363+H363</f>
        <v>6007</v>
      </c>
      <c r="J363" s="29" t="s">
        <v>129</v>
      </c>
      <c r="K363" s="29"/>
      <c r="L363" s="11">
        <v>50049290</v>
      </c>
      <c r="N363" s="5" t="s">
        <v>142</v>
      </c>
    </row>
    <row r="364" spans="1:17" ht="31.5">
      <c r="A364" s="8"/>
      <c r="B364" s="53" t="s">
        <v>524</v>
      </c>
      <c r="C364" s="11">
        <v>23223</v>
      </c>
      <c r="D364" s="11">
        <v>23345</v>
      </c>
      <c r="E364" s="11">
        <f t="shared" ref="E364:E369" si="81">D364-C364</f>
        <v>122</v>
      </c>
      <c r="F364" s="11">
        <v>40</v>
      </c>
      <c r="G364" s="51">
        <f t="shared" ref="G364:G369" si="82">E364*F364</f>
        <v>4880</v>
      </c>
      <c r="H364" s="11">
        <v>7</v>
      </c>
      <c r="I364" s="10">
        <f t="shared" ref="I364:I369" si="83">E364*F364+H364</f>
        <v>4887</v>
      </c>
      <c r="J364" s="29" t="s">
        <v>129</v>
      </c>
      <c r="K364" s="29"/>
      <c r="L364" s="11">
        <v>53853809089</v>
      </c>
      <c r="N364" s="5" t="s">
        <v>527</v>
      </c>
    </row>
    <row r="365" spans="1:17" ht="31.5">
      <c r="A365" s="8"/>
      <c r="B365" s="53" t="s">
        <v>524</v>
      </c>
      <c r="C365" s="11">
        <v>34940</v>
      </c>
      <c r="D365" s="11">
        <v>35209</v>
      </c>
      <c r="E365" s="11">
        <f t="shared" si="81"/>
        <v>269</v>
      </c>
      <c r="F365" s="11">
        <v>40</v>
      </c>
      <c r="G365" s="51">
        <f t="shared" si="82"/>
        <v>10760</v>
      </c>
      <c r="H365" s="11">
        <v>7</v>
      </c>
      <c r="I365" s="10">
        <f t="shared" si="83"/>
        <v>10767</v>
      </c>
      <c r="J365" s="29" t="s">
        <v>129</v>
      </c>
      <c r="K365" s="29"/>
      <c r="L365" s="11">
        <v>50042685</v>
      </c>
      <c r="N365" s="5" t="s">
        <v>527</v>
      </c>
    </row>
    <row r="366" spans="1:17" ht="31.5">
      <c r="A366" s="45"/>
      <c r="B366" s="53" t="s">
        <v>524</v>
      </c>
      <c r="C366" s="11">
        <v>25781</v>
      </c>
      <c r="D366" s="11">
        <v>25941</v>
      </c>
      <c r="E366" s="11">
        <f t="shared" si="81"/>
        <v>160</v>
      </c>
      <c r="F366" s="11">
        <v>40</v>
      </c>
      <c r="G366" s="51">
        <f t="shared" si="82"/>
        <v>6400</v>
      </c>
      <c r="H366" s="11">
        <v>3</v>
      </c>
      <c r="I366" s="10">
        <f t="shared" si="83"/>
        <v>6403</v>
      </c>
      <c r="J366" s="29" t="s">
        <v>129</v>
      </c>
      <c r="K366" s="29"/>
      <c r="L366" s="11">
        <v>53835809151</v>
      </c>
      <c r="N366" s="5" t="s">
        <v>528</v>
      </c>
    </row>
    <row r="367" spans="1:17" ht="31.5">
      <c r="A367" s="45"/>
      <c r="B367" s="53" t="s">
        <v>546</v>
      </c>
      <c r="C367" s="11">
        <v>21971</v>
      </c>
      <c r="D367" s="11">
        <v>22272</v>
      </c>
      <c r="E367" s="11">
        <f t="shared" si="81"/>
        <v>301</v>
      </c>
      <c r="F367" s="11">
        <v>40</v>
      </c>
      <c r="G367" s="51">
        <f t="shared" si="82"/>
        <v>12040</v>
      </c>
      <c r="H367" s="11">
        <v>0</v>
      </c>
      <c r="I367" s="10">
        <f t="shared" si="83"/>
        <v>12040</v>
      </c>
      <c r="J367" s="29" t="s">
        <v>129</v>
      </c>
      <c r="K367" s="29"/>
      <c r="L367" s="52">
        <v>9072022000037</v>
      </c>
      <c r="N367" s="5" t="s">
        <v>216</v>
      </c>
    </row>
    <row r="368" spans="1:17" ht="31.5">
      <c r="A368" s="45"/>
      <c r="B368" s="53" t="s">
        <v>524</v>
      </c>
      <c r="C368" s="11">
        <v>25285</v>
      </c>
      <c r="D368" s="11">
        <v>25399</v>
      </c>
      <c r="E368" s="11">
        <f t="shared" si="81"/>
        <v>114</v>
      </c>
      <c r="F368" s="11">
        <v>40</v>
      </c>
      <c r="G368" s="51">
        <f t="shared" si="82"/>
        <v>4560</v>
      </c>
      <c r="H368" s="11"/>
      <c r="I368" s="10">
        <f t="shared" si="83"/>
        <v>4560</v>
      </c>
      <c r="J368" s="29" t="s">
        <v>129</v>
      </c>
      <c r="K368" s="29"/>
      <c r="L368" s="11">
        <v>50049430</v>
      </c>
      <c r="N368" s="5" t="s">
        <v>335</v>
      </c>
    </row>
    <row r="369" spans="1:16" ht="31.5">
      <c r="A369" s="45"/>
      <c r="B369" s="53" t="s">
        <v>547</v>
      </c>
      <c r="C369" s="11">
        <v>44671</v>
      </c>
      <c r="D369" s="11">
        <v>44942</v>
      </c>
      <c r="E369" s="11">
        <f t="shared" si="81"/>
        <v>271</v>
      </c>
      <c r="F369" s="11">
        <v>40</v>
      </c>
      <c r="G369" s="51">
        <f t="shared" si="82"/>
        <v>10840</v>
      </c>
      <c r="H369" s="11">
        <v>33</v>
      </c>
      <c r="I369" s="10">
        <f t="shared" si="83"/>
        <v>10873</v>
      </c>
      <c r="J369" s="29" t="s">
        <v>129</v>
      </c>
      <c r="K369" s="29"/>
      <c r="L369" s="11">
        <v>50049323</v>
      </c>
      <c r="N369" s="5" t="s">
        <v>333</v>
      </c>
    </row>
    <row r="370" spans="1:16">
      <c r="A370" s="45"/>
      <c r="B370" s="53"/>
      <c r="C370" s="11"/>
      <c r="D370" s="11"/>
      <c r="E370" s="11"/>
      <c r="F370" s="11"/>
      <c r="G370" s="51"/>
      <c r="H370" s="11"/>
      <c r="I370" s="10"/>
      <c r="J370" s="29"/>
      <c r="K370" s="29"/>
      <c r="L370" s="11"/>
      <c r="N370" s="5">
        <v>97151</v>
      </c>
      <c r="O370" s="5"/>
    </row>
    <row r="371" spans="1:16" ht="31.5">
      <c r="A371" s="8">
        <v>40585</v>
      </c>
      <c r="B371" s="53" t="s">
        <v>208</v>
      </c>
      <c r="C371" s="51">
        <v>3390</v>
      </c>
      <c r="D371" s="51">
        <v>3413</v>
      </c>
      <c r="E371" s="8">
        <f t="shared" ref="E371:E375" si="84">D371-C371</f>
        <v>23</v>
      </c>
      <c r="F371" s="11">
        <v>1</v>
      </c>
      <c r="G371" s="51">
        <f t="shared" si="76"/>
        <v>23</v>
      </c>
      <c r="H371" s="11">
        <v>6</v>
      </c>
      <c r="I371" s="10">
        <f t="shared" si="75"/>
        <v>29</v>
      </c>
      <c r="J371" s="29" t="s">
        <v>129</v>
      </c>
      <c r="K371" s="29"/>
      <c r="L371" s="52">
        <v>729020034320</v>
      </c>
      <c r="O371" s="5"/>
    </row>
    <row r="372" spans="1:16" ht="31.5">
      <c r="A372" s="8">
        <v>40586</v>
      </c>
      <c r="B372" s="53" t="s">
        <v>215</v>
      </c>
      <c r="C372" s="51">
        <v>18842</v>
      </c>
      <c r="D372" s="51">
        <v>18976</v>
      </c>
      <c r="E372" s="8">
        <f t="shared" si="84"/>
        <v>134</v>
      </c>
      <c r="F372" s="11">
        <v>1</v>
      </c>
      <c r="G372" s="51">
        <f t="shared" si="76"/>
        <v>134</v>
      </c>
      <c r="H372" s="11">
        <v>6</v>
      </c>
      <c r="I372" s="10">
        <f>E372*F372+H372</f>
        <v>140</v>
      </c>
      <c r="J372" s="29" t="s">
        <v>129</v>
      </c>
      <c r="K372" s="29"/>
      <c r="L372" s="52">
        <v>794590</v>
      </c>
    </row>
    <row r="373" spans="1:16" ht="31.5">
      <c r="A373" s="8"/>
      <c r="B373" s="53" t="s">
        <v>495</v>
      </c>
      <c r="C373" s="51">
        <v>59395</v>
      </c>
      <c r="D373" s="51">
        <v>59665</v>
      </c>
      <c r="E373" s="8">
        <f>D373-C373</f>
        <v>270</v>
      </c>
      <c r="F373" s="11">
        <v>1</v>
      </c>
      <c r="G373" s="51">
        <f t="shared" si="76"/>
        <v>270</v>
      </c>
      <c r="H373" s="11">
        <v>8</v>
      </c>
      <c r="I373" s="10">
        <f>E373*F373+H373</f>
        <v>278</v>
      </c>
      <c r="J373" s="29" t="s">
        <v>129</v>
      </c>
      <c r="K373" s="29"/>
      <c r="L373" s="52">
        <v>832748</v>
      </c>
    </row>
    <row r="374" spans="1:16" ht="47.25">
      <c r="A374" s="8">
        <v>40588</v>
      </c>
      <c r="B374" s="53" t="s">
        <v>306</v>
      </c>
      <c r="C374" s="51">
        <v>5630</v>
      </c>
      <c r="D374" s="51">
        <v>5662</v>
      </c>
      <c r="E374" s="8">
        <f>D374-C374</f>
        <v>32</v>
      </c>
      <c r="F374" s="11">
        <v>1</v>
      </c>
      <c r="G374" s="51">
        <f t="shared" si="76"/>
        <v>32</v>
      </c>
      <c r="H374" s="11">
        <v>0</v>
      </c>
      <c r="I374" s="10">
        <f>E374*F374+H374</f>
        <v>32</v>
      </c>
      <c r="J374" s="29" t="s">
        <v>129</v>
      </c>
      <c r="K374" s="29"/>
      <c r="L374" s="52">
        <v>7791026008276</v>
      </c>
    </row>
    <row r="375" spans="1:16" ht="31.5">
      <c r="A375" s="8">
        <v>40592</v>
      </c>
      <c r="B375" s="53" t="s">
        <v>294</v>
      </c>
      <c r="C375" s="51">
        <v>16805</v>
      </c>
      <c r="D375" s="51">
        <v>17000</v>
      </c>
      <c r="E375" s="8">
        <f t="shared" si="84"/>
        <v>195</v>
      </c>
      <c r="F375" s="11">
        <v>1</v>
      </c>
      <c r="G375" s="51">
        <f t="shared" ref="G375:G383" si="85">E375</f>
        <v>195</v>
      </c>
      <c r="H375" s="11">
        <v>7</v>
      </c>
      <c r="I375" s="10">
        <f>E375*F375+H375</f>
        <v>202</v>
      </c>
      <c r="J375" s="29" t="s">
        <v>129</v>
      </c>
      <c r="K375" s="29"/>
      <c r="L375" s="52">
        <v>9026026001367</v>
      </c>
    </row>
    <row r="376" spans="1:16" ht="47.25">
      <c r="A376" s="8">
        <v>40593</v>
      </c>
      <c r="B376" s="53" t="s">
        <v>295</v>
      </c>
      <c r="C376" s="51">
        <v>12063</v>
      </c>
      <c r="D376" s="51">
        <v>12063</v>
      </c>
      <c r="E376" s="8">
        <f t="shared" ref="E376:E381" si="86">D376-C376</f>
        <v>0</v>
      </c>
      <c r="F376" s="11">
        <v>1</v>
      </c>
      <c r="G376" s="51">
        <f t="shared" si="85"/>
        <v>0</v>
      </c>
      <c r="H376" s="11">
        <v>10</v>
      </c>
      <c r="I376" s="10">
        <f t="shared" ref="I376:I383" si="87">E376*F376+H376</f>
        <v>10</v>
      </c>
      <c r="J376" s="29" t="s">
        <v>129</v>
      </c>
      <c r="K376" s="29"/>
      <c r="L376" s="52">
        <v>231012</v>
      </c>
    </row>
    <row r="377" spans="1:16" ht="47.25">
      <c r="A377" s="8"/>
      <c r="B377" s="53" t="s">
        <v>567</v>
      </c>
      <c r="C377" s="51">
        <v>385</v>
      </c>
      <c r="D377" s="51">
        <v>485</v>
      </c>
      <c r="E377" s="8">
        <f t="shared" ref="E377" si="88">D377-C377</f>
        <v>100</v>
      </c>
      <c r="F377" s="11">
        <v>1</v>
      </c>
      <c r="G377" s="51">
        <f t="shared" ref="G377" si="89">E377</f>
        <v>100</v>
      </c>
      <c r="H377" s="11">
        <v>7</v>
      </c>
      <c r="I377" s="10">
        <f t="shared" ref="I377" si="90">E377*F377+H377</f>
        <v>107</v>
      </c>
      <c r="J377" s="29" t="s">
        <v>129</v>
      </c>
      <c r="K377" s="29"/>
      <c r="L377" s="52">
        <v>1304016283</v>
      </c>
    </row>
    <row r="378" spans="1:16" ht="31.5">
      <c r="A378" s="8">
        <v>40595</v>
      </c>
      <c r="B378" s="53" t="s">
        <v>489</v>
      </c>
      <c r="C378" s="51">
        <v>28462</v>
      </c>
      <c r="D378" s="51">
        <v>29264</v>
      </c>
      <c r="E378" s="8">
        <f>D378-C378</f>
        <v>802</v>
      </c>
      <c r="F378" s="11">
        <v>1</v>
      </c>
      <c r="G378" s="51">
        <f>E378</f>
        <v>802</v>
      </c>
      <c r="H378" s="11">
        <v>8</v>
      </c>
      <c r="I378" s="10">
        <f>E378*F378+H378</f>
        <v>810</v>
      </c>
      <c r="J378" s="29" t="s">
        <v>129</v>
      </c>
      <c r="K378" s="29"/>
      <c r="L378" s="52">
        <v>1267</v>
      </c>
    </row>
    <row r="379" spans="1:16" ht="31.5">
      <c r="A379" s="8">
        <v>40598</v>
      </c>
      <c r="B379" s="53" t="s">
        <v>347</v>
      </c>
      <c r="C379" s="51">
        <v>29900</v>
      </c>
      <c r="D379" s="51">
        <v>30800</v>
      </c>
      <c r="E379" s="8">
        <f t="shared" si="86"/>
        <v>900</v>
      </c>
      <c r="F379" s="11">
        <v>1</v>
      </c>
      <c r="G379" s="51">
        <f t="shared" si="85"/>
        <v>900</v>
      </c>
      <c r="H379" s="11">
        <v>14</v>
      </c>
      <c r="I379" s="10">
        <f t="shared" si="87"/>
        <v>914</v>
      </c>
      <c r="J379" s="29" t="s">
        <v>129</v>
      </c>
      <c r="K379" s="29"/>
      <c r="L379" s="52">
        <v>1045605</v>
      </c>
      <c r="P379" s="6"/>
    </row>
    <row r="380" spans="1:16" ht="31.5">
      <c r="A380" s="8">
        <v>40599</v>
      </c>
      <c r="B380" s="53" t="s">
        <v>366</v>
      </c>
      <c r="C380" s="51">
        <v>15631</v>
      </c>
      <c r="D380" s="51">
        <v>15631</v>
      </c>
      <c r="E380" s="8">
        <f t="shared" si="86"/>
        <v>0</v>
      </c>
      <c r="F380" s="11">
        <v>1</v>
      </c>
      <c r="G380" s="51">
        <f t="shared" si="85"/>
        <v>0</v>
      </c>
      <c r="H380" s="11">
        <v>4</v>
      </c>
      <c r="I380" s="10">
        <f t="shared" si="87"/>
        <v>4</v>
      </c>
      <c r="J380" s="29" t="s">
        <v>129</v>
      </c>
      <c r="K380" s="29" t="s">
        <v>178</v>
      </c>
      <c r="L380" s="52">
        <v>7791039045024</v>
      </c>
      <c r="P380" s="6"/>
    </row>
    <row r="381" spans="1:16" ht="31.5">
      <c r="A381" s="8">
        <v>40600</v>
      </c>
      <c r="B381" s="53" t="s">
        <v>367</v>
      </c>
      <c r="C381" s="51">
        <v>27720</v>
      </c>
      <c r="D381" s="51">
        <v>28294</v>
      </c>
      <c r="E381" s="8">
        <f t="shared" si="86"/>
        <v>574</v>
      </c>
      <c r="F381" s="11">
        <v>1</v>
      </c>
      <c r="G381" s="51">
        <f t="shared" si="85"/>
        <v>574</v>
      </c>
      <c r="H381" s="11">
        <v>7</v>
      </c>
      <c r="I381" s="10">
        <f t="shared" si="87"/>
        <v>581</v>
      </c>
      <c r="J381" s="29" t="s">
        <v>129</v>
      </c>
      <c r="K381" s="29"/>
      <c r="L381" s="52">
        <v>9026036011064</v>
      </c>
      <c r="P381" s="6"/>
    </row>
    <row r="382" spans="1:16" ht="31.5">
      <c r="A382" s="8"/>
      <c r="B382" s="53" t="s">
        <v>509</v>
      </c>
      <c r="C382" s="51">
        <v>1492</v>
      </c>
      <c r="D382" s="51">
        <v>1709</v>
      </c>
      <c r="E382" s="8">
        <f>D382-C382</f>
        <v>217</v>
      </c>
      <c r="F382" s="11">
        <v>1</v>
      </c>
      <c r="G382" s="51">
        <f>E382</f>
        <v>217</v>
      </c>
      <c r="H382" s="11">
        <v>4</v>
      </c>
      <c r="I382" s="10">
        <f>E382*F382+H382</f>
        <v>221</v>
      </c>
      <c r="J382" s="29" t="s">
        <v>129</v>
      </c>
      <c r="K382" s="29"/>
      <c r="L382" s="52">
        <v>7791073036823</v>
      </c>
      <c r="P382" s="6"/>
    </row>
    <row r="383" spans="1:16" ht="31.5">
      <c r="A383" s="8">
        <v>40601</v>
      </c>
      <c r="B383" s="53" t="s">
        <v>371</v>
      </c>
      <c r="C383" s="51">
        <v>73389</v>
      </c>
      <c r="D383" s="51">
        <v>75789</v>
      </c>
      <c r="E383" s="8">
        <f>D383-C383</f>
        <v>2400</v>
      </c>
      <c r="F383" s="11">
        <v>1</v>
      </c>
      <c r="G383" s="51">
        <f t="shared" si="85"/>
        <v>2400</v>
      </c>
      <c r="H383" s="11">
        <v>0</v>
      </c>
      <c r="I383" s="10">
        <f t="shared" si="87"/>
        <v>2400</v>
      </c>
      <c r="J383" s="29" t="s">
        <v>129</v>
      </c>
      <c r="K383" s="29"/>
      <c r="L383" s="52">
        <v>77010</v>
      </c>
      <c r="P383" s="6"/>
    </row>
    <row r="384" spans="1:16" ht="31.5">
      <c r="A384" s="8">
        <v>40602</v>
      </c>
      <c r="B384" s="53" t="s">
        <v>370</v>
      </c>
      <c r="C384" s="51">
        <v>93130</v>
      </c>
      <c r="D384" s="51">
        <v>94152</v>
      </c>
      <c r="E384" s="8">
        <f t="shared" ref="E384:E413" si="91">D384-C384</f>
        <v>1022</v>
      </c>
      <c r="F384" s="11">
        <v>1</v>
      </c>
      <c r="G384" s="51">
        <f t="shared" ref="G384:G413" si="92">E384</f>
        <v>1022</v>
      </c>
      <c r="H384" s="11">
        <v>7</v>
      </c>
      <c r="I384" s="10">
        <f t="shared" ref="I384:I413" si="93">E384*F384+H384</f>
        <v>1029</v>
      </c>
      <c r="J384" s="29" t="s">
        <v>129</v>
      </c>
      <c r="K384" s="29"/>
      <c r="L384" s="52">
        <v>9026032004731</v>
      </c>
      <c r="P384" s="6"/>
    </row>
    <row r="385" spans="1:17" ht="31.5">
      <c r="A385" s="8"/>
      <c r="B385" s="53" t="s">
        <v>408</v>
      </c>
      <c r="C385" s="51">
        <v>15061</v>
      </c>
      <c r="D385" s="51">
        <v>15181</v>
      </c>
      <c r="E385" s="8">
        <f t="shared" si="91"/>
        <v>120</v>
      </c>
      <c r="F385" s="11">
        <v>1</v>
      </c>
      <c r="G385" s="51">
        <f t="shared" si="92"/>
        <v>120</v>
      </c>
      <c r="H385" s="11">
        <v>8</v>
      </c>
      <c r="I385" s="10">
        <f t="shared" si="93"/>
        <v>128</v>
      </c>
      <c r="J385" s="29" t="s">
        <v>129</v>
      </c>
      <c r="K385" s="29"/>
      <c r="L385" s="52">
        <v>779104013111</v>
      </c>
      <c r="P385" s="6"/>
    </row>
    <row r="386" spans="1:17" ht="31.5">
      <c r="A386" s="8">
        <v>40603</v>
      </c>
      <c r="B386" s="53" t="s">
        <v>372</v>
      </c>
      <c r="C386" s="51">
        <v>7880</v>
      </c>
      <c r="D386" s="51">
        <v>8208</v>
      </c>
      <c r="E386" s="8">
        <f t="shared" si="91"/>
        <v>328</v>
      </c>
      <c r="F386" s="11">
        <v>1</v>
      </c>
      <c r="G386" s="51">
        <f t="shared" si="92"/>
        <v>328</v>
      </c>
      <c r="H386" s="11">
        <v>6</v>
      </c>
      <c r="I386" s="10">
        <f t="shared" si="93"/>
        <v>334</v>
      </c>
      <c r="J386" s="29" t="s">
        <v>129</v>
      </c>
      <c r="K386" s="29"/>
      <c r="L386" s="52">
        <v>7789039039288</v>
      </c>
      <c r="P386" s="6"/>
    </row>
    <row r="387" spans="1:17" ht="31.5">
      <c r="A387" s="8">
        <v>40605</v>
      </c>
      <c r="B387" s="53" t="s">
        <v>380</v>
      </c>
      <c r="C387" s="51">
        <v>2696</v>
      </c>
      <c r="D387" s="51">
        <v>3217</v>
      </c>
      <c r="E387" s="8">
        <f t="shared" si="91"/>
        <v>521</v>
      </c>
      <c r="F387" s="11">
        <v>1</v>
      </c>
      <c r="G387" s="51">
        <f t="shared" si="92"/>
        <v>521</v>
      </c>
      <c r="H387" s="11">
        <v>9</v>
      </c>
      <c r="I387" s="10">
        <f t="shared" si="93"/>
        <v>530</v>
      </c>
      <c r="J387" s="29" t="s">
        <v>129</v>
      </c>
      <c r="K387" s="29"/>
      <c r="L387" s="52">
        <v>300008366</v>
      </c>
      <c r="P387" s="6"/>
    </row>
    <row r="388" spans="1:17" ht="47.25">
      <c r="A388" s="8">
        <v>658</v>
      </c>
      <c r="B388" s="53" t="s">
        <v>392</v>
      </c>
      <c r="C388" s="51">
        <v>7077</v>
      </c>
      <c r="D388" s="51">
        <v>7658</v>
      </c>
      <c r="E388" s="8">
        <f t="shared" si="91"/>
        <v>581</v>
      </c>
      <c r="F388" s="11">
        <v>1</v>
      </c>
      <c r="G388" s="51">
        <f t="shared" si="92"/>
        <v>581</v>
      </c>
      <c r="H388" s="11">
        <v>5</v>
      </c>
      <c r="I388" s="10">
        <f t="shared" si="93"/>
        <v>586</v>
      </c>
      <c r="J388" s="29" t="s">
        <v>129</v>
      </c>
      <c r="K388" s="29"/>
      <c r="L388" s="52">
        <v>7791047054236</v>
      </c>
      <c r="P388" s="6"/>
    </row>
    <row r="389" spans="1:17" ht="31.5">
      <c r="A389" s="8">
        <v>40607</v>
      </c>
      <c r="B389" s="53" t="s">
        <v>387</v>
      </c>
      <c r="C389" s="51">
        <v>84909</v>
      </c>
      <c r="D389" s="51">
        <v>85539</v>
      </c>
      <c r="E389" s="8">
        <f t="shared" si="91"/>
        <v>630</v>
      </c>
      <c r="F389" s="11">
        <v>1</v>
      </c>
      <c r="G389" s="51">
        <f t="shared" si="92"/>
        <v>630</v>
      </c>
      <c r="H389" s="11">
        <v>8</v>
      </c>
      <c r="I389" s="10">
        <f t="shared" si="93"/>
        <v>638</v>
      </c>
      <c r="J389" s="29" t="s">
        <v>129</v>
      </c>
      <c r="K389" s="29"/>
      <c r="L389" s="52">
        <v>66112065</v>
      </c>
      <c r="P389" s="6"/>
    </row>
    <row r="390" spans="1:17" ht="31.5">
      <c r="A390" s="8">
        <v>40608</v>
      </c>
      <c r="B390" s="53" t="s">
        <v>518</v>
      </c>
      <c r="C390" s="51">
        <v>30688</v>
      </c>
      <c r="D390" s="51">
        <v>31006</v>
      </c>
      <c r="E390" s="8">
        <f t="shared" si="91"/>
        <v>318</v>
      </c>
      <c r="F390" s="11">
        <v>1</v>
      </c>
      <c r="G390" s="51">
        <f t="shared" si="92"/>
        <v>318</v>
      </c>
      <c r="H390" s="11">
        <v>4</v>
      </c>
      <c r="I390" s="10">
        <f t="shared" si="93"/>
        <v>322</v>
      </c>
      <c r="J390" s="29" t="s">
        <v>129</v>
      </c>
      <c r="K390" s="29"/>
      <c r="L390" s="52">
        <v>54435900059</v>
      </c>
      <c r="P390" s="6"/>
    </row>
    <row r="391" spans="1:17" ht="31.5">
      <c r="A391" s="8"/>
      <c r="B391" s="53" t="s">
        <v>444</v>
      </c>
      <c r="C391" s="51">
        <v>47735</v>
      </c>
      <c r="D391" s="51">
        <v>48017</v>
      </c>
      <c r="E391" s="8">
        <f t="shared" si="91"/>
        <v>282</v>
      </c>
      <c r="F391" s="11">
        <v>1</v>
      </c>
      <c r="G391" s="51">
        <f t="shared" si="92"/>
        <v>282</v>
      </c>
      <c r="H391" s="11">
        <v>4</v>
      </c>
      <c r="I391" s="10">
        <f t="shared" si="93"/>
        <v>286</v>
      </c>
      <c r="J391" s="29" t="s">
        <v>129</v>
      </c>
      <c r="K391" s="29"/>
      <c r="L391" s="52">
        <v>55235301348</v>
      </c>
      <c r="P391" s="6"/>
    </row>
    <row r="392" spans="1:17" ht="31.5">
      <c r="A392" s="8">
        <v>40609</v>
      </c>
      <c r="B392" s="53" t="s">
        <v>388</v>
      </c>
      <c r="C392" s="51">
        <v>22203</v>
      </c>
      <c r="D392" s="51">
        <v>22294</v>
      </c>
      <c r="E392" s="8">
        <f t="shared" si="91"/>
        <v>91</v>
      </c>
      <c r="F392" s="11">
        <v>1</v>
      </c>
      <c r="G392" s="51">
        <f t="shared" si="92"/>
        <v>91</v>
      </c>
      <c r="H392" s="11">
        <v>5</v>
      </c>
      <c r="I392" s="10">
        <f t="shared" si="93"/>
        <v>96</v>
      </c>
      <c r="J392" s="29" t="s">
        <v>129</v>
      </c>
      <c r="K392" s="29"/>
      <c r="L392" s="52">
        <v>707121</v>
      </c>
      <c r="P392" s="6"/>
    </row>
    <row r="393" spans="1:17" ht="31.5">
      <c r="A393" s="8">
        <v>40610</v>
      </c>
      <c r="B393" s="53" t="s">
        <v>538</v>
      </c>
      <c r="C393" s="51">
        <v>800</v>
      </c>
      <c r="D393" s="51">
        <v>1140</v>
      </c>
      <c r="E393" s="8">
        <f t="shared" si="91"/>
        <v>340</v>
      </c>
      <c r="F393" s="11">
        <v>1</v>
      </c>
      <c r="G393" s="51">
        <f t="shared" si="92"/>
        <v>340</v>
      </c>
      <c r="H393" s="11">
        <v>8</v>
      </c>
      <c r="I393" s="10">
        <f t="shared" si="93"/>
        <v>348</v>
      </c>
      <c r="J393" s="29" t="s">
        <v>129</v>
      </c>
      <c r="K393" s="29"/>
      <c r="L393" s="52">
        <v>622</v>
      </c>
      <c r="P393" s="6"/>
    </row>
    <row r="394" spans="1:17" ht="31.5">
      <c r="A394" s="8">
        <v>40611</v>
      </c>
      <c r="B394" s="53" t="s">
        <v>389</v>
      </c>
      <c r="C394" s="51">
        <v>9100</v>
      </c>
      <c r="D394" s="51">
        <v>9234</v>
      </c>
      <c r="E394" s="8">
        <f t="shared" si="91"/>
        <v>134</v>
      </c>
      <c r="F394" s="11">
        <v>1</v>
      </c>
      <c r="G394" s="51">
        <f t="shared" si="92"/>
        <v>134</v>
      </c>
      <c r="H394" s="11">
        <v>8</v>
      </c>
      <c r="I394" s="10">
        <f t="shared" si="93"/>
        <v>142</v>
      </c>
      <c r="J394" s="29" t="s">
        <v>129</v>
      </c>
      <c r="K394" s="29"/>
      <c r="L394" s="52">
        <v>712871109279059</v>
      </c>
      <c r="P394" s="6"/>
    </row>
    <row r="395" spans="1:17" ht="31.5">
      <c r="A395" s="8"/>
      <c r="B395" s="53" t="s">
        <v>389</v>
      </c>
      <c r="C395" s="51">
        <v>788</v>
      </c>
      <c r="D395" s="51">
        <v>840</v>
      </c>
      <c r="E395" s="8">
        <f t="shared" si="91"/>
        <v>52</v>
      </c>
      <c r="F395" s="11">
        <v>1</v>
      </c>
      <c r="G395" s="51">
        <f t="shared" si="92"/>
        <v>52</v>
      </c>
      <c r="H395" s="11">
        <v>0</v>
      </c>
      <c r="I395" s="10">
        <f t="shared" si="93"/>
        <v>52</v>
      </c>
      <c r="J395" s="29" t="s">
        <v>129</v>
      </c>
      <c r="K395" s="29"/>
      <c r="L395" s="52">
        <v>121075</v>
      </c>
      <c r="P395" s="6"/>
      <c r="Q395" s="8"/>
    </row>
    <row r="396" spans="1:17" ht="31.5">
      <c r="A396" s="8">
        <v>40612</v>
      </c>
      <c r="B396" s="53" t="s">
        <v>537</v>
      </c>
      <c r="C396" s="51">
        <v>8704</v>
      </c>
      <c r="D396" s="51">
        <v>8952</v>
      </c>
      <c r="E396" s="8">
        <f t="shared" si="91"/>
        <v>248</v>
      </c>
      <c r="F396" s="11">
        <v>1</v>
      </c>
      <c r="G396" s="51">
        <f t="shared" si="92"/>
        <v>248</v>
      </c>
      <c r="H396" s="11">
        <v>6</v>
      </c>
      <c r="I396" s="10">
        <f t="shared" si="93"/>
        <v>254</v>
      </c>
      <c r="J396" s="29" t="s">
        <v>129</v>
      </c>
      <c r="K396" s="29"/>
      <c r="L396" s="52">
        <v>3122</v>
      </c>
      <c r="P396" s="6"/>
      <c r="Q396" s="61"/>
    </row>
    <row r="397" spans="1:17" ht="31.5">
      <c r="A397" s="8">
        <v>40613</v>
      </c>
      <c r="B397" s="53" t="s">
        <v>391</v>
      </c>
      <c r="C397" s="51">
        <v>9805</v>
      </c>
      <c r="D397" s="51">
        <v>9820</v>
      </c>
      <c r="E397" s="8">
        <f t="shared" si="91"/>
        <v>15</v>
      </c>
      <c r="F397" s="11">
        <v>1</v>
      </c>
      <c r="G397" s="51">
        <f t="shared" si="92"/>
        <v>15</v>
      </c>
      <c r="H397" s="11">
        <v>10</v>
      </c>
      <c r="I397" s="10">
        <f t="shared" si="93"/>
        <v>25</v>
      </c>
      <c r="J397" s="29" t="s">
        <v>129</v>
      </c>
      <c r="K397" s="29"/>
      <c r="L397" s="52">
        <v>5441500111</v>
      </c>
      <c r="P397" s="6"/>
      <c r="Q397" s="61"/>
    </row>
    <row r="398" spans="1:17" ht="31.5">
      <c r="A398" s="8"/>
      <c r="B398" s="53" t="s">
        <v>433</v>
      </c>
      <c r="C398" s="51">
        <v>10340</v>
      </c>
      <c r="D398" s="51">
        <v>10360</v>
      </c>
      <c r="E398" s="8">
        <f t="shared" si="91"/>
        <v>20</v>
      </c>
      <c r="F398" s="11">
        <v>1</v>
      </c>
      <c r="G398" s="51">
        <f t="shared" si="92"/>
        <v>20</v>
      </c>
      <c r="H398" s="11">
        <v>6</v>
      </c>
      <c r="I398" s="10">
        <f t="shared" si="93"/>
        <v>26</v>
      </c>
      <c r="J398" s="29" t="s">
        <v>129</v>
      </c>
      <c r="K398" s="29"/>
      <c r="L398" s="52">
        <v>7728</v>
      </c>
      <c r="P398" s="6"/>
      <c r="Q398" s="61"/>
    </row>
    <row r="399" spans="1:17" ht="31.5">
      <c r="A399" s="8">
        <v>40614</v>
      </c>
      <c r="B399" s="53" t="s">
        <v>390</v>
      </c>
      <c r="C399" s="51">
        <v>5133</v>
      </c>
      <c r="D399" s="51">
        <v>5133</v>
      </c>
      <c r="E399" s="8">
        <f t="shared" si="91"/>
        <v>0</v>
      </c>
      <c r="F399" s="11">
        <v>1</v>
      </c>
      <c r="G399" s="51">
        <f t="shared" si="92"/>
        <v>0</v>
      </c>
      <c r="H399" s="11">
        <v>7</v>
      </c>
      <c r="I399" s="10">
        <f t="shared" si="93"/>
        <v>7</v>
      </c>
      <c r="J399" s="29" t="s">
        <v>129</v>
      </c>
      <c r="K399" s="29"/>
      <c r="L399" s="52">
        <v>781799</v>
      </c>
      <c r="P399" s="6"/>
      <c r="Q399" s="61"/>
    </row>
    <row r="400" spans="1:17" ht="31.5">
      <c r="A400" s="8">
        <v>40615</v>
      </c>
      <c r="B400" s="53" t="s">
        <v>393</v>
      </c>
      <c r="C400" s="51">
        <v>27280</v>
      </c>
      <c r="D400" s="51">
        <v>27630</v>
      </c>
      <c r="E400" s="8">
        <f t="shared" si="91"/>
        <v>350</v>
      </c>
      <c r="F400" s="11">
        <v>1</v>
      </c>
      <c r="G400" s="51">
        <f t="shared" si="92"/>
        <v>350</v>
      </c>
      <c r="H400" s="11">
        <v>8</v>
      </c>
      <c r="I400" s="10">
        <f t="shared" si="93"/>
        <v>358</v>
      </c>
      <c r="J400" s="29" t="s">
        <v>129</v>
      </c>
      <c r="K400" s="29"/>
      <c r="L400" s="52">
        <v>110713</v>
      </c>
      <c r="P400" s="6"/>
      <c r="Q400" s="61"/>
    </row>
    <row r="401" spans="1:17" ht="31.5">
      <c r="A401" s="8">
        <v>40617</v>
      </c>
      <c r="B401" s="53" t="s">
        <v>415</v>
      </c>
      <c r="C401" s="51">
        <v>2860</v>
      </c>
      <c r="D401" s="51">
        <v>2860</v>
      </c>
      <c r="E401" s="8">
        <f t="shared" si="91"/>
        <v>0</v>
      </c>
      <c r="F401" s="11">
        <v>1</v>
      </c>
      <c r="G401" s="51">
        <f t="shared" si="92"/>
        <v>0</v>
      </c>
      <c r="H401" s="11">
        <v>0</v>
      </c>
      <c r="I401" s="10">
        <f t="shared" si="93"/>
        <v>0</v>
      </c>
      <c r="J401" s="29" t="s">
        <v>129</v>
      </c>
      <c r="K401" s="29"/>
      <c r="L401" s="52">
        <v>77910480015771</v>
      </c>
      <c r="N401" s="5" t="s">
        <v>530</v>
      </c>
      <c r="P401" s="6"/>
      <c r="Q401" s="61"/>
    </row>
    <row r="402" spans="1:17" ht="31.5">
      <c r="A402" s="8"/>
      <c r="B402" s="53" t="s">
        <v>415</v>
      </c>
      <c r="C402" s="51">
        <v>72</v>
      </c>
      <c r="D402" s="51">
        <v>72</v>
      </c>
      <c r="E402" s="8">
        <v>0</v>
      </c>
      <c r="F402" s="11">
        <v>1</v>
      </c>
      <c r="G402" s="51">
        <f t="shared" ref="G402:G403" si="94">E402</f>
        <v>0</v>
      </c>
      <c r="H402" s="11">
        <v>10</v>
      </c>
      <c r="I402" s="10">
        <f t="shared" ref="I402:I403" si="95">E402*F402+H402</f>
        <v>10</v>
      </c>
      <c r="J402" s="29" t="s">
        <v>129</v>
      </c>
      <c r="K402" s="29" t="s">
        <v>178</v>
      </c>
      <c r="L402" s="52">
        <v>7791079014489</v>
      </c>
      <c r="P402" s="6"/>
      <c r="Q402" s="61"/>
    </row>
    <row r="403" spans="1:17" ht="31.5">
      <c r="A403" s="8">
        <v>40618</v>
      </c>
      <c r="B403" s="53" t="s">
        <v>562</v>
      </c>
      <c r="C403" s="51">
        <v>8118</v>
      </c>
      <c r="D403" s="51">
        <v>8400</v>
      </c>
      <c r="E403" s="8">
        <f t="shared" ref="E403" si="96">D403-C403</f>
        <v>282</v>
      </c>
      <c r="F403" s="11">
        <v>1</v>
      </c>
      <c r="G403" s="51">
        <f t="shared" si="94"/>
        <v>282</v>
      </c>
      <c r="H403" s="11">
        <v>8</v>
      </c>
      <c r="I403" s="10">
        <f t="shared" si="95"/>
        <v>290</v>
      </c>
      <c r="J403" s="29" t="s">
        <v>129</v>
      </c>
      <c r="K403" s="29"/>
      <c r="L403" s="52">
        <v>7807041000458</v>
      </c>
      <c r="P403" s="6"/>
      <c r="Q403" s="61"/>
    </row>
    <row r="404" spans="1:17" ht="31.5">
      <c r="A404" s="8">
        <v>40619</v>
      </c>
      <c r="B404" s="53" t="s">
        <v>412</v>
      </c>
      <c r="C404" s="51">
        <v>8740</v>
      </c>
      <c r="D404" s="51">
        <v>8812</v>
      </c>
      <c r="E404" s="8">
        <f t="shared" si="91"/>
        <v>72</v>
      </c>
      <c r="F404" s="11">
        <v>1</v>
      </c>
      <c r="G404" s="51">
        <f t="shared" si="92"/>
        <v>72</v>
      </c>
      <c r="H404" s="11">
        <v>5</v>
      </c>
      <c r="I404" s="10">
        <f t="shared" si="93"/>
        <v>77</v>
      </c>
      <c r="J404" s="29" t="s">
        <v>129</v>
      </c>
      <c r="K404" s="29"/>
      <c r="L404" s="52">
        <v>783126</v>
      </c>
      <c r="P404" s="6"/>
      <c r="Q404" s="61"/>
    </row>
    <row r="405" spans="1:17" ht="31.5">
      <c r="A405" s="8">
        <v>40620</v>
      </c>
      <c r="B405" s="53" t="s">
        <v>419</v>
      </c>
      <c r="C405" s="51">
        <v>5300</v>
      </c>
      <c r="D405" s="51">
        <v>5494</v>
      </c>
      <c r="E405" s="8">
        <f t="shared" si="91"/>
        <v>194</v>
      </c>
      <c r="F405" s="11">
        <v>1</v>
      </c>
      <c r="G405" s="51">
        <f t="shared" si="92"/>
        <v>194</v>
      </c>
      <c r="H405" s="11">
        <v>6</v>
      </c>
      <c r="I405" s="10">
        <f t="shared" si="93"/>
        <v>200</v>
      </c>
      <c r="J405" s="29" t="s">
        <v>129</v>
      </c>
      <c r="K405" s="29"/>
      <c r="L405" s="52">
        <v>445988</v>
      </c>
      <c r="P405" s="6"/>
      <c r="Q405" s="61"/>
    </row>
    <row r="406" spans="1:17" ht="31.5">
      <c r="A406" s="8">
        <v>40621</v>
      </c>
      <c r="B406" s="53" t="s">
        <v>418</v>
      </c>
      <c r="C406" s="51">
        <v>29620</v>
      </c>
      <c r="D406" s="51">
        <v>30770</v>
      </c>
      <c r="E406" s="8">
        <f t="shared" si="91"/>
        <v>1150</v>
      </c>
      <c r="F406" s="11">
        <v>1</v>
      </c>
      <c r="G406" s="51">
        <f t="shared" si="92"/>
        <v>1150</v>
      </c>
      <c r="H406" s="11">
        <v>16</v>
      </c>
      <c r="I406" s="10">
        <f t="shared" si="93"/>
        <v>1166</v>
      </c>
      <c r="J406" s="29" t="s">
        <v>129</v>
      </c>
      <c r="K406" s="29"/>
      <c r="L406" s="52">
        <v>7882050001357</v>
      </c>
      <c r="P406" s="6"/>
      <c r="Q406" s="61"/>
    </row>
    <row r="407" spans="1:17" ht="47.25">
      <c r="A407" s="8">
        <v>40622</v>
      </c>
      <c r="B407" s="53" t="s">
        <v>417</v>
      </c>
      <c r="C407" s="51">
        <v>27688</v>
      </c>
      <c r="D407" s="51">
        <v>28011</v>
      </c>
      <c r="E407" s="8">
        <f t="shared" si="91"/>
        <v>323</v>
      </c>
      <c r="F407" s="11">
        <v>1</v>
      </c>
      <c r="G407" s="51">
        <f t="shared" si="92"/>
        <v>323</v>
      </c>
      <c r="H407" s="11">
        <v>10</v>
      </c>
      <c r="I407" s="10">
        <f t="shared" si="93"/>
        <v>333</v>
      </c>
      <c r="J407" s="29" t="s">
        <v>129</v>
      </c>
      <c r="K407" s="29"/>
      <c r="L407" s="52">
        <v>7791020024306</v>
      </c>
      <c r="P407" s="6"/>
      <c r="Q407" s="61"/>
    </row>
    <row r="408" spans="1:17" ht="47.25">
      <c r="A408" s="8"/>
      <c r="B408" s="53" t="s">
        <v>417</v>
      </c>
      <c r="C408" s="51">
        <v>4754</v>
      </c>
      <c r="D408" s="51">
        <v>4754</v>
      </c>
      <c r="E408" s="8">
        <f t="shared" si="91"/>
        <v>0</v>
      </c>
      <c r="F408" s="11">
        <v>1</v>
      </c>
      <c r="G408" s="51">
        <f t="shared" si="92"/>
        <v>0</v>
      </c>
      <c r="H408" s="11">
        <v>0</v>
      </c>
      <c r="I408" s="10">
        <f t="shared" si="93"/>
        <v>0</v>
      </c>
      <c r="J408" s="29" t="s">
        <v>129</v>
      </c>
      <c r="K408" s="29"/>
      <c r="L408" s="52">
        <v>7128704000251920</v>
      </c>
      <c r="P408" s="6"/>
      <c r="Q408" s="61"/>
    </row>
    <row r="409" spans="1:17" ht="31.5">
      <c r="A409" s="8">
        <v>40623</v>
      </c>
      <c r="B409" s="53" t="s">
        <v>420</v>
      </c>
      <c r="C409" s="51">
        <v>73239</v>
      </c>
      <c r="D409" s="51">
        <v>73788</v>
      </c>
      <c r="E409" s="8">
        <f>D409-C409</f>
        <v>549</v>
      </c>
      <c r="F409" s="11">
        <v>1</v>
      </c>
      <c r="G409" s="51">
        <f t="shared" si="92"/>
        <v>549</v>
      </c>
      <c r="H409" s="11">
        <v>12</v>
      </c>
      <c r="I409" s="10">
        <f t="shared" si="93"/>
        <v>561</v>
      </c>
      <c r="J409" s="29" t="s">
        <v>129</v>
      </c>
      <c r="K409" s="29"/>
      <c r="L409" s="52">
        <v>44119159</v>
      </c>
      <c r="P409" s="6"/>
      <c r="Q409" s="61"/>
    </row>
    <row r="410" spans="1:17" ht="31.5">
      <c r="A410" s="8">
        <v>40624</v>
      </c>
      <c r="B410" s="53" t="s">
        <v>434</v>
      </c>
      <c r="C410" s="51">
        <v>6654</v>
      </c>
      <c r="D410" s="51">
        <v>6694</v>
      </c>
      <c r="E410" s="8">
        <f t="shared" si="91"/>
        <v>40</v>
      </c>
      <c r="F410" s="11">
        <v>1</v>
      </c>
      <c r="G410" s="51">
        <f t="shared" si="92"/>
        <v>40</v>
      </c>
      <c r="H410" s="11">
        <v>7</v>
      </c>
      <c r="I410" s="10">
        <f t="shared" si="93"/>
        <v>47</v>
      </c>
      <c r="J410" s="29" t="s">
        <v>129</v>
      </c>
      <c r="K410" s="29"/>
      <c r="L410" s="52">
        <v>721530</v>
      </c>
      <c r="P410" s="6"/>
      <c r="Q410" s="61"/>
    </row>
    <row r="411" spans="1:17" ht="31.5">
      <c r="A411" s="8"/>
      <c r="B411" s="53" t="s">
        <v>519</v>
      </c>
      <c r="C411" s="51">
        <v>34747</v>
      </c>
      <c r="D411" s="51">
        <v>34756</v>
      </c>
      <c r="E411" s="8">
        <v>9</v>
      </c>
      <c r="F411" s="11">
        <v>1</v>
      </c>
      <c r="G411" s="51">
        <v>9</v>
      </c>
      <c r="H411" s="11">
        <v>10</v>
      </c>
      <c r="I411" s="10">
        <v>19</v>
      </c>
      <c r="J411" s="29" t="s">
        <v>129</v>
      </c>
      <c r="K411" s="29"/>
      <c r="L411" s="52">
        <v>9081047011489</v>
      </c>
      <c r="P411" s="6"/>
      <c r="Q411" s="61"/>
    </row>
    <row r="412" spans="1:17" ht="31.5">
      <c r="A412" s="8">
        <v>40625</v>
      </c>
      <c r="B412" s="53" t="s">
        <v>443</v>
      </c>
      <c r="C412" s="51">
        <v>4390</v>
      </c>
      <c r="D412" s="51">
        <v>4420</v>
      </c>
      <c r="E412" s="8">
        <f t="shared" si="91"/>
        <v>30</v>
      </c>
      <c r="F412" s="11">
        <v>1</v>
      </c>
      <c r="G412" s="51">
        <f t="shared" si="92"/>
        <v>30</v>
      </c>
      <c r="H412" s="11">
        <v>8</v>
      </c>
      <c r="I412" s="10">
        <f t="shared" si="93"/>
        <v>38</v>
      </c>
      <c r="J412" s="29" t="s">
        <v>129</v>
      </c>
      <c r="K412" s="29"/>
      <c r="L412" s="52">
        <v>7780050061792</v>
      </c>
      <c r="P412" s="6"/>
      <c r="Q412" s="61"/>
    </row>
    <row r="413" spans="1:17" ht="31.5">
      <c r="A413" s="8">
        <v>40631</v>
      </c>
      <c r="B413" s="53" t="s">
        <v>475</v>
      </c>
      <c r="C413" s="51">
        <v>22833</v>
      </c>
      <c r="D413" s="51">
        <v>23388</v>
      </c>
      <c r="E413" s="8">
        <f t="shared" si="91"/>
        <v>555</v>
      </c>
      <c r="F413" s="11">
        <v>1</v>
      </c>
      <c r="G413" s="51">
        <f t="shared" si="92"/>
        <v>555</v>
      </c>
      <c r="H413" s="11">
        <v>8</v>
      </c>
      <c r="I413" s="10">
        <f t="shared" si="93"/>
        <v>563</v>
      </c>
      <c r="J413" s="29" t="s">
        <v>129</v>
      </c>
      <c r="K413" s="29"/>
      <c r="L413" s="52">
        <v>453263</v>
      </c>
      <c r="P413" s="6"/>
      <c r="Q413" s="61"/>
    </row>
    <row r="414" spans="1:17" ht="31.5">
      <c r="A414" s="8">
        <v>40633</v>
      </c>
      <c r="B414" s="53" t="s">
        <v>478</v>
      </c>
      <c r="C414" s="51">
        <v>19713</v>
      </c>
      <c r="D414" s="51">
        <v>20213</v>
      </c>
      <c r="E414" s="8">
        <f t="shared" ref="E414:E418" si="97">D414-C414</f>
        <v>500</v>
      </c>
      <c r="F414" s="11">
        <v>1</v>
      </c>
      <c r="G414" s="51">
        <f t="shared" ref="G414:G418" si="98">E414</f>
        <v>500</v>
      </c>
      <c r="H414" s="11">
        <v>6</v>
      </c>
      <c r="I414" s="10">
        <f t="shared" ref="I414:I418" si="99">E414*F414+H414</f>
        <v>506</v>
      </c>
      <c r="J414" s="29" t="s">
        <v>129</v>
      </c>
      <c r="K414" s="29"/>
      <c r="L414" s="52">
        <v>1267513712</v>
      </c>
      <c r="P414" s="6"/>
      <c r="Q414" s="61"/>
    </row>
    <row r="415" spans="1:17" ht="31.5">
      <c r="A415" s="8">
        <v>40634</v>
      </c>
      <c r="B415" s="53" t="s">
        <v>493</v>
      </c>
      <c r="C415" s="51">
        <v>3050</v>
      </c>
      <c r="D415" s="51">
        <v>3270</v>
      </c>
      <c r="E415" s="8">
        <f>D415-C415</f>
        <v>220</v>
      </c>
      <c r="F415" s="11">
        <v>1</v>
      </c>
      <c r="G415" s="51">
        <f>E415</f>
        <v>220</v>
      </c>
      <c r="H415" s="11">
        <v>12</v>
      </c>
      <c r="I415" s="10">
        <f>E415*F415+H415</f>
        <v>232</v>
      </c>
      <c r="J415" s="29" t="s">
        <v>129</v>
      </c>
      <c r="K415" s="29"/>
      <c r="L415" s="52">
        <v>9130063002417</v>
      </c>
      <c r="P415" s="6"/>
      <c r="Q415" s="61"/>
    </row>
    <row r="416" spans="1:17">
      <c r="A416" s="8"/>
      <c r="B416" s="53"/>
      <c r="C416" s="51"/>
      <c r="D416" s="51"/>
      <c r="E416" s="8"/>
      <c r="F416" s="11"/>
      <c r="G416" s="51"/>
      <c r="H416" s="11"/>
      <c r="I416" s="10"/>
      <c r="J416" s="29"/>
      <c r="K416" s="29"/>
      <c r="L416" s="52"/>
      <c r="P416" s="6"/>
      <c r="Q416" s="61"/>
    </row>
    <row r="417" spans="1:27" ht="31.5">
      <c r="A417" s="8">
        <v>40637</v>
      </c>
      <c r="B417" s="53" t="s">
        <v>483</v>
      </c>
      <c r="C417" s="51">
        <v>34987</v>
      </c>
      <c r="D417" s="51">
        <v>35107</v>
      </c>
      <c r="E417" s="8">
        <f>D417-C417</f>
        <v>120</v>
      </c>
      <c r="F417" s="11">
        <v>1</v>
      </c>
      <c r="G417" s="51">
        <f>E417</f>
        <v>120</v>
      </c>
      <c r="H417" s="11">
        <v>10</v>
      </c>
      <c r="I417" s="10">
        <f>E417*F417+H417</f>
        <v>130</v>
      </c>
      <c r="J417" s="29" t="s">
        <v>129</v>
      </c>
      <c r="K417" s="29"/>
      <c r="L417" s="52">
        <v>603480903064995</v>
      </c>
      <c r="P417" s="6"/>
      <c r="Q417" s="61"/>
    </row>
    <row r="418" spans="1:27" ht="31.5">
      <c r="A418" s="8">
        <v>40638</v>
      </c>
      <c r="B418" s="53" t="s">
        <v>479</v>
      </c>
      <c r="C418" s="51">
        <v>80473</v>
      </c>
      <c r="D418" s="51">
        <v>81419</v>
      </c>
      <c r="E418" s="8">
        <f t="shared" si="97"/>
        <v>946</v>
      </c>
      <c r="F418" s="11">
        <v>1</v>
      </c>
      <c r="G418" s="51">
        <f t="shared" si="98"/>
        <v>946</v>
      </c>
      <c r="H418" s="11">
        <v>0</v>
      </c>
      <c r="I418" s="10">
        <f t="shared" si="99"/>
        <v>946</v>
      </c>
      <c r="J418" s="29" t="s">
        <v>129</v>
      </c>
      <c r="K418" s="29"/>
      <c r="L418" s="52">
        <v>851681006228528</v>
      </c>
      <c r="P418" s="6"/>
      <c r="Q418" s="61"/>
      <c r="R418" s="51"/>
      <c r="S418" s="51"/>
      <c r="T418" s="8"/>
      <c r="U418" s="11"/>
      <c r="V418" s="51"/>
      <c r="W418" s="11"/>
      <c r="X418" s="10"/>
      <c r="Y418" s="29"/>
      <c r="Z418" s="29"/>
      <c r="AA418" s="52"/>
    </row>
    <row r="419" spans="1:27" ht="31.5">
      <c r="A419" s="8"/>
      <c r="B419" s="53" t="s">
        <v>480</v>
      </c>
      <c r="C419" s="51">
        <v>7329</v>
      </c>
      <c r="D419" s="51">
        <v>7413</v>
      </c>
      <c r="E419" s="8">
        <f t="shared" ref="E419:E425" si="100">D419-C419</f>
        <v>84</v>
      </c>
      <c r="F419" s="11">
        <v>40</v>
      </c>
      <c r="G419" s="51">
        <f>E419</f>
        <v>84</v>
      </c>
      <c r="H419" s="11">
        <v>1318</v>
      </c>
      <c r="I419" s="10">
        <f t="shared" ref="I419:I425" si="101">E419*F419+H419</f>
        <v>4678</v>
      </c>
      <c r="J419" s="29" t="s">
        <v>129</v>
      </c>
      <c r="K419" s="29"/>
      <c r="L419" s="52">
        <v>851580407328243</v>
      </c>
      <c r="P419" s="6"/>
      <c r="Q419" s="61"/>
    </row>
    <row r="420" spans="1:27" ht="31.5">
      <c r="A420" s="8">
        <v>40639</v>
      </c>
      <c r="B420" s="53" t="s">
        <v>494</v>
      </c>
      <c r="C420" s="51">
        <v>3320</v>
      </c>
      <c r="D420" s="51">
        <v>3476</v>
      </c>
      <c r="E420" s="8">
        <f t="shared" si="100"/>
        <v>156</v>
      </c>
      <c r="F420" s="11">
        <v>1</v>
      </c>
      <c r="G420" s="51">
        <f>E420</f>
        <v>156</v>
      </c>
      <c r="H420" s="11">
        <v>8</v>
      </c>
      <c r="I420" s="10">
        <f t="shared" si="101"/>
        <v>164</v>
      </c>
      <c r="J420" s="29" t="s">
        <v>129</v>
      </c>
      <c r="K420" s="29"/>
      <c r="L420" s="52">
        <v>12040675</v>
      </c>
      <c r="P420" s="6"/>
      <c r="Q420" s="61"/>
    </row>
    <row r="421" spans="1:27" ht="31.5">
      <c r="A421" s="8">
        <v>40640</v>
      </c>
      <c r="B421" s="53" t="s">
        <v>492</v>
      </c>
      <c r="C421" s="11">
        <v>23913</v>
      </c>
      <c r="D421" s="11">
        <v>24203</v>
      </c>
      <c r="E421" s="11">
        <f t="shared" si="100"/>
        <v>290</v>
      </c>
      <c r="F421" s="11">
        <v>1</v>
      </c>
      <c r="G421" s="51">
        <f t="shared" ref="G421:G425" si="102">E421*F421</f>
        <v>290</v>
      </c>
      <c r="H421" s="11">
        <v>9</v>
      </c>
      <c r="I421" s="10">
        <f t="shared" si="101"/>
        <v>299</v>
      </c>
      <c r="J421" s="29" t="s">
        <v>129</v>
      </c>
      <c r="K421" s="29"/>
      <c r="L421" s="11">
        <v>159878</v>
      </c>
      <c r="P421" s="6"/>
      <c r="Q421" s="61"/>
    </row>
    <row r="422" spans="1:27" ht="31.5">
      <c r="A422" s="8">
        <v>40641</v>
      </c>
      <c r="B422" s="53" t="s">
        <v>499</v>
      </c>
      <c r="C422" s="11">
        <v>10336</v>
      </c>
      <c r="D422" s="11">
        <v>10580</v>
      </c>
      <c r="E422" s="11">
        <f t="shared" si="100"/>
        <v>244</v>
      </c>
      <c r="F422" s="11">
        <v>1</v>
      </c>
      <c r="G422" s="51">
        <f t="shared" si="102"/>
        <v>244</v>
      </c>
      <c r="H422" s="11">
        <v>7</v>
      </c>
      <c r="I422" s="10">
        <f t="shared" si="101"/>
        <v>251</v>
      </c>
      <c r="J422" s="29" t="s">
        <v>129</v>
      </c>
      <c r="K422" s="29"/>
      <c r="L422" s="11">
        <v>101761</v>
      </c>
      <c r="P422" s="6"/>
      <c r="Q422" s="61"/>
    </row>
    <row r="423" spans="1:27" ht="31.5">
      <c r="A423" s="8">
        <v>40642</v>
      </c>
      <c r="B423" s="53" t="s">
        <v>507</v>
      </c>
      <c r="C423" s="11">
        <v>21424</v>
      </c>
      <c r="D423" s="11">
        <v>21672</v>
      </c>
      <c r="E423" s="11">
        <f t="shared" si="100"/>
        <v>248</v>
      </c>
      <c r="F423" s="11">
        <v>1</v>
      </c>
      <c r="G423" s="51">
        <f t="shared" si="102"/>
        <v>248</v>
      </c>
      <c r="H423" s="11">
        <v>8</v>
      </c>
      <c r="I423" s="10">
        <f t="shared" si="101"/>
        <v>256</v>
      </c>
      <c r="J423" s="29" t="s">
        <v>129</v>
      </c>
      <c r="K423" s="29"/>
      <c r="L423" s="52">
        <v>603571209928859</v>
      </c>
      <c r="P423" s="6"/>
      <c r="Q423" s="61"/>
    </row>
    <row r="424" spans="1:27" ht="31.5">
      <c r="A424" s="8">
        <v>40644</v>
      </c>
      <c r="B424" s="53" t="s">
        <v>508</v>
      </c>
      <c r="C424" s="11">
        <v>30134</v>
      </c>
      <c r="D424" s="11">
        <v>30248</v>
      </c>
      <c r="E424" s="11">
        <f t="shared" si="100"/>
        <v>114</v>
      </c>
      <c r="F424" s="11">
        <v>1</v>
      </c>
      <c r="G424" s="51">
        <f t="shared" si="102"/>
        <v>114</v>
      </c>
      <c r="H424" s="11">
        <v>6</v>
      </c>
      <c r="I424" s="10">
        <f t="shared" si="101"/>
        <v>120</v>
      </c>
      <c r="J424" s="29" t="s">
        <v>129</v>
      </c>
      <c r="K424" s="29"/>
      <c r="L424" s="52">
        <v>83166</v>
      </c>
      <c r="P424" s="6"/>
      <c r="Q424" s="61"/>
    </row>
    <row r="425" spans="1:27" ht="31.5">
      <c r="A425" s="8">
        <v>40645</v>
      </c>
      <c r="B425" s="53" t="s">
        <v>520</v>
      </c>
      <c r="C425" s="11">
        <v>5</v>
      </c>
      <c r="D425" s="11">
        <v>5</v>
      </c>
      <c r="E425" s="11">
        <f t="shared" si="100"/>
        <v>0</v>
      </c>
      <c r="F425" s="11">
        <v>1</v>
      </c>
      <c r="G425" s="51">
        <f t="shared" si="102"/>
        <v>0</v>
      </c>
      <c r="H425" s="11">
        <v>7</v>
      </c>
      <c r="I425" s="10">
        <f t="shared" si="101"/>
        <v>7</v>
      </c>
      <c r="J425" s="29" t="s">
        <v>129</v>
      </c>
      <c r="K425" s="29" t="s">
        <v>178</v>
      </c>
      <c r="L425" s="52">
        <v>8430637000236</v>
      </c>
      <c r="P425" s="6"/>
      <c r="Q425" s="61"/>
    </row>
    <row r="426" spans="1:27" ht="31.5">
      <c r="A426" s="8">
        <v>40646</v>
      </c>
      <c r="B426" s="53" t="s">
        <v>526</v>
      </c>
      <c r="C426" s="11">
        <v>2310</v>
      </c>
      <c r="D426" s="11">
        <v>2410</v>
      </c>
      <c r="E426" s="11">
        <f t="shared" ref="E426" si="103">D426-C426</f>
        <v>100</v>
      </c>
      <c r="F426" s="11">
        <v>1</v>
      </c>
      <c r="G426" s="51">
        <f t="shared" ref="G426" si="104">E426*F426</f>
        <v>100</v>
      </c>
      <c r="H426" s="11">
        <v>4</v>
      </c>
      <c r="I426" s="10">
        <f t="shared" ref="I426" si="105">E426*F426+H426</f>
        <v>104</v>
      </c>
      <c r="J426" s="29" t="s">
        <v>129</v>
      </c>
      <c r="K426" s="29"/>
      <c r="L426" s="52">
        <v>66838</v>
      </c>
      <c r="P426" s="6"/>
      <c r="Q426" s="61"/>
    </row>
    <row r="427" spans="1:27" ht="31.5">
      <c r="A427" s="8">
        <v>40647</v>
      </c>
      <c r="B427" s="53" t="s">
        <v>525</v>
      </c>
      <c r="C427" s="11">
        <v>13846</v>
      </c>
      <c r="D427" s="11">
        <v>14318</v>
      </c>
      <c r="E427" s="11">
        <f t="shared" ref="E427:E428" si="106">D427-C427</f>
        <v>472</v>
      </c>
      <c r="F427" s="11">
        <v>1</v>
      </c>
      <c r="G427" s="51">
        <f t="shared" ref="G427:G428" si="107">E427*F427</f>
        <v>472</v>
      </c>
      <c r="H427" s="11">
        <v>8</v>
      </c>
      <c r="I427" s="10">
        <f t="shared" ref="I427:I428" si="108">E427*F427+H427</f>
        <v>480</v>
      </c>
      <c r="J427" s="29" t="s">
        <v>129</v>
      </c>
      <c r="K427" s="29"/>
      <c r="L427" s="52">
        <v>6037014002309</v>
      </c>
      <c r="P427" s="6"/>
      <c r="Q427" s="61"/>
    </row>
    <row r="428" spans="1:27" ht="31.5">
      <c r="A428" s="8">
        <v>40648</v>
      </c>
      <c r="B428" s="53" t="s">
        <v>548</v>
      </c>
      <c r="C428" s="11">
        <v>542</v>
      </c>
      <c r="D428" s="11">
        <v>1492</v>
      </c>
      <c r="E428" s="11">
        <f t="shared" si="106"/>
        <v>950</v>
      </c>
      <c r="F428" s="11">
        <v>1</v>
      </c>
      <c r="G428" s="51">
        <f t="shared" si="107"/>
        <v>950</v>
      </c>
      <c r="H428" s="11">
        <v>8</v>
      </c>
      <c r="I428" s="10">
        <f t="shared" si="108"/>
        <v>958</v>
      </c>
      <c r="J428" s="29" t="s">
        <v>129</v>
      </c>
      <c r="K428" s="29"/>
      <c r="L428" s="52">
        <v>7807065002105</v>
      </c>
      <c r="P428" s="6"/>
      <c r="Q428" s="61"/>
    </row>
    <row r="429" spans="1:27" ht="31.5">
      <c r="A429" s="8">
        <v>40649</v>
      </c>
      <c r="B429" s="53" t="s">
        <v>539</v>
      </c>
      <c r="C429" s="11">
        <v>1082</v>
      </c>
      <c r="D429" s="11">
        <v>1268</v>
      </c>
      <c r="E429" s="11">
        <f t="shared" ref="E429" si="109">D429-C429</f>
        <v>186</v>
      </c>
      <c r="F429" s="11">
        <v>1</v>
      </c>
      <c r="G429" s="51">
        <f t="shared" ref="G429" si="110">E429*F429</f>
        <v>186</v>
      </c>
      <c r="H429" s="11">
        <v>3</v>
      </c>
      <c r="I429" s="10">
        <f t="shared" ref="I429" si="111">E429*F429+H429</f>
        <v>189</v>
      </c>
      <c r="J429" s="29" t="s">
        <v>129</v>
      </c>
      <c r="K429" s="29"/>
      <c r="L429" s="52">
        <v>7789074092735</v>
      </c>
      <c r="P429" s="6"/>
      <c r="Q429" s="61"/>
    </row>
    <row r="430" spans="1:27" ht="31.5">
      <c r="A430" s="8">
        <v>40650</v>
      </c>
      <c r="B430" s="53" t="s">
        <v>553</v>
      </c>
      <c r="C430" s="11">
        <v>56933</v>
      </c>
      <c r="D430" s="11">
        <v>60933</v>
      </c>
      <c r="E430" s="11">
        <f t="shared" ref="E430" si="112">D430-C430</f>
        <v>4000</v>
      </c>
      <c r="F430" s="11">
        <v>1</v>
      </c>
      <c r="G430" s="51">
        <f t="shared" ref="G430" si="113">E430*F430</f>
        <v>4000</v>
      </c>
      <c r="H430" s="11">
        <v>14</v>
      </c>
      <c r="I430" s="10">
        <f t="shared" ref="I430" si="114">E430*F430+H430</f>
        <v>4014</v>
      </c>
      <c r="J430" s="29" t="s">
        <v>129</v>
      </c>
      <c r="K430" s="29"/>
      <c r="L430" s="52">
        <v>91131660098057</v>
      </c>
      <c r="P430" s="6"/>
      <c r="Q430" s="61"/>
    </row>
    <row r="431" spans="1:27" ht="31.5">
      <c r="A431" s="8">
        <v>40651</v>
      </c>
      <c r="B431" s="53" t="s">
        <v>561</v>
      </c>
      <c r="C431" s="11">
        <v>289</v>
      </c>
      <c r="D431" s="11">
        <v>709</v>
      </c>
      <c r="E431" s="11">
        <f t="shared" ref="E431" si="115">D431-C431</f>
        <v>420</v>
      </c>
      <c r="F431" s="11">
        <v>1</v>
      </c>
      <c r="G431" s="51">
        <f t="shared" ref="G431" si="116">E431*F431</f>
        <v>420</v>
      </c>
      <c r="H431" s="11">
        <v>4</v>
      </c>
      <c r="I431" s="10">
        <f t="shared" ref="I431" si="117">E431*F431+H431</f>
        <v>424</v>
      </c>
      <c r="J431" s="29" t="s">
        <v>129</v>
      </c>
      <c r="K431" s="29"/>
      <c r="L431" s="52">
        <v>1304012014</v>
      </c>
      <c r="P431" s="6"/>
      <c r="Q431" s="61"/>
    </row>
    <row r="432" spans="1:27" ht="31.5">
      <c r="A432" s="8">
        <v>40653</v>
      </c>
      <c r="B432" s="53" t="s">
        <v>565</v>
      </c>
      <c r="C432" s="11">
        <v>5193</v>
      </c>
      <c r="D432" s="11">
        <v>5224</v>
      </c>
      <c r="E432" s="11">
        <f t="shared" ref="E432" si="118">D432-C432</f>
        <v>31</v>
      </c>
      <c r="F432" s="11">
        <v>1</v>
      </c>
      <c r="G432" s="51">
        <f t="shared" ref="G432" si="119">E432*F432</f>
        <v>31</v>
      </c>
      <c r="H432" s="11">
        <v>7</v>
      </c>
      <c r="I432" s="10">
        <f t="shared" ref="I432" si="120">E432*F432+H432</f>
        <v>38</v>
      </c>
      <c r="J432" s="29" t="s">
        <v>129</v>
      </c>
      <c r="K432" s="29"/>
      <c r="L432" s="52">
        <v>781799</v>
      </c>
      <c r="P432" s="6"/>
      <c r="Q432" s="61"/>
    </row>
    <row r="433" spans="1:17" ht="31.5">
      <c r="A433" s="8">
        <v>40654</v>
      </c>
      <c r="B433" s="53" t="s">
        <v>568</v>
      </c>
      <c r="C433" s="11">
        <v>136</v>
      </c>
      <c r="D433" s="11">
        <v>136</v>
      </c>
      <c r="E433" s="11">
        <f t="shared" ref="E433" si="121">D433-C433</f>
        <v>0</v>
      </c>
      <c r="F433" s="11">
        <v>1</v>
      </c>
      <c r="G433" s="51">
        <f t="shared" ref="G433" si="122">E433*F433</f>
        <v>0</v>
      </c>
      <c r="H433" s="11">
        <v>6</v>
      </c>
      <c r="I433" s="10">
        <f t="shared" ref="I433" si="123">E433*F433+H433</f>
        <v>6</v>
      </c>
      <c r="J433" s="29" t="s">
        <v>129</v>
      </c>
      <c r="K433" s="29"/>
      <c r="L433" s="52">
        <v>3000003233</v>
      </c>
      <c r="P433" s="6"/>
      <c r="Q433" s="61"/>
    </row>
    <row r="434" spans="1:17" ht="47.25">
      <c r="A434" s="8">
        <v>40655</v>
      </c>
      <c r="B434" s="53" t="s">
        <v>571</v>
      </c>
      <c r="C434" s="11">
        <v>224793</v>
      </c>
      <c r="D434" s="11">
        <v>232170</v>
      </c>
      <c r="E434" s="11">
        <f t="shared" ref="E434" si="124">D434-C434</f>
        <v>7377</v>
      </c>
      <c r="F434" s="11">
        <v>1</v>
      </c>
      <c r="G434" s="51">
        <f t="shared" ref="G434" si="125">E434*F434</f>
        <v>7377</v>
      </c>
      <c r="H434" s="11">
        <v>0</v>
      </c>
      <c r="I434" s="10">
        <f t="shared" ref="I434" si="126">E434*F434+H434</f>
        <v>7377</v>
      </c>
      <c r="J434" s="29" t="s">
        <v>129</v>
      </c>
      <c r="K434" s="29"/>
      <c r="L434" s="52">
        <v>9130042003287</v>
      </c>
      <c r="P434" s="6"/>
      <c r="Q434" s="61"/>
    </row>
    <row r="435" spans="1:17" ht="47.25">
      <c r="A435" s="8">
        <v>40655</v>
      </c>
      <c r="B435" s="53" t="s">
        <v>572</v>
      </c>
      <c r="C435" s="11">
        <v>229412</v>
      </c>
      <c r="D435" s="11">
        <v>230672</v>
      </c>
      <c r="E435" s="11">
        <f t="shared" ref="E435:E437" si="127">D435-C435</f>
        <v>1260</v>
      </c>
      <c r="F435" s="11">
        <v>1</v>
      </c>
      <c r="G435" s="51">
        <f t="shared" ref="G435" si="128">E435*F435</f>
        <v>1260</v>
      </c>
      <c r="H435" s="11">
        <v>19.100000000000001</v>
      </c>
      <c r="I435" s="10">
        <f t="shared" ref="I435" si="129">E435*F435+H435</f>
        <v>1279.0999999999999</v>
      </c>
      <c r="J435" s="29" t="s">
        <v>129</v>
      </c>
      <c r="K435" s="29"/>
      <c r="L435" s="52" t="s">
        <v>476</v>
      </c>
      <c r="P435" s="6"/>
      <c r="Q435" s="61"/>
    </row>
    <row r="436" spans="1:17">
      <c r="A436" s="8">
        <v>40657</v>
      </c>
      <c r="B436" s="53" t="s">
        <v>578</v>
      </c>
      <c r="C436" s="11">
        <v>1</v>
      </c>
      <c r="D436" s="11">
        <v>151</v>
      </c>
      <c r="E436" s="11">
        <f t="shared" si="127"/>
        <v>150</v>
      </c>
      <c r="F436" s="11"/>
      <c r="G436" s="51"/>
      <c r="H436" s="11">
        <v>12</v>
      </c>
      <c r="I436" s="10">
        <v>162</v>
      </c>
      <c r="J436" s="29" t="s">
        <v>579</v>
      </c>
      <c r="K436" s="29"/>
      <c r="L436" s="52">
        <v>11075078012392</v>
      </c>
      <c r="P436" s="6"/>
      <c r="Q436" s="61"/>
    </row>
    <row r="437" spans="1:17">
      <c r="A437" s="8">
        <v>40652</v>
      </c>
      <c r="B437" s="53" t="s">
        <v>580</v>
      </c>
      <c r="C437" s="11">
        <v>2</v>
      </c>
      <c r="D437" s="11">
        <v>179</v>
      </c>
      <c r="E437" s="11">
        <f t="shared" si="127"/>
        <v>177</v>
      </c>
      <c r="F437" s="11"/>
      <c r="G437" s="51"/>
      <c r="H437" s="11">
        <v>12</v>
      </c>
      <c r="I437" s="10">
        <v>189</v>
      </c>
      <c r="J437" s="29" t="s">
        <v>129</v>
      </c>
      <c r="K437" s="29"/>
      <c r="L437" s="52">
        <v>301957</v>
      </c>
      <c r="P437" s="6"/>
      <c r="Q437" s="61"/>
    </row>
    <row r="438" spans="1:17">
      <c r="A438" s="8">
        <v>40658</v>
      </c>
      <c r="B438" s="53" t="s">
        <v>583</v>
      </c>
      <c r="C438" s="11">
        <v>19879</v>
      </c>
      <c r="D438" s="11">
        <v>19940</v>
      </c>
      <c r="E438" s="11">
        <f t="shared" ref="E438" si="130">D438-C438</f>
        <v>61</v>
      </c>
      <c r="F438" s="11"/>
      <c r="G438" s="51"/>
      <c r="H438" s="11">
        <v>8</v>
      </c>
      <c r="I438" s="10">
        <v>69</v>
      </c>
      <c r="J438" s="29" t="s">
        <v>129</v>
      </c>
      <c r="K438" s="29"/>
      <c r="L438" s="52">
        <v>23553</v>
      </c>
      <c r="P438" s="6"/>
      <c r="Q438" s="61"/>
    </row>
    <row r="439" spans="1:17">
      <c r="A439" s="8"/>
      <c r="B439" s="53" t="s">
        <v>128</v>
      </c>
      <c r="C439" s="11"/>
      <c r="D439" s="11"/>
      <c r="E439" s="11"/>
      <c r="F439" s="11"/>
      <c r="G439" s="51"/>
      <c r="H439" s="11"/>
      <c r="I439" s="10"/>
      <c r="J439" s="29" t="s">
        <v>130</v>
      </c>
      <c r="K439" s="29"/>
      <c r="L439" s="11"/>
    </row>
    <row r="440" spans="1:17">
      <c r="A440" s="8"/>
      <c r="B440" s="57"/>
      <c r="C440" s="11"/>
      <c r="D440" s="11"/>
      <c r="E440" s="11"/>
      <c r="F440" s="11"/>
      <c r="G440" s="51"/>
      <c r="H440" s="11"/>
      <c r="I440" s="10"/>
      <c r="J440" s="29"/>
      <c r="K440" s="29"/>
      <c r="L440" s="11"/>
    </row>
    <row r="441" spans="1:17" ht="31.5">
      <c r="A441" s="8">
        <v>4401</v>
      </c>
      <c r="B441" s="53" t="s">
        <v>348</v>
      </c>
      <c r="C441" s="11">
        <v>106852</v>
      </c>
      <c r="D441" s="11">
        <v>109609</v>
      </c>
      <c r="E441" s="8">
        <f t="shared" ref="E441:E472" si="131">D441-C441</f>
        <v>2757</v>
      </c>
      <c r="F441" s="13">
        <v>1</v>
      </c>
      <c r="G441" s="9">
        <f t="shared" ref="G441:G472" si="132">E441*F441</f>
        <v>2757</v>
      </c>
      <c r="H441" s="12">
        <v>0</v>
      </c>
      <c r="I441" s="10">
        <f t="shared" ref="I441:I472" si="133">E441*F441+H441</f>
        <v>2757</v>
      </c>
      <c r="J441" s="29" t="s">
        <v>129</v>
      </c>
      <c r="K441" s="29"/>
      <c r="L441" s="11">
        <v>21272</v>
      </c>
    </row>
    <row r="442" spans="1:17" ht="31.5">
      <c r="A442" s="8"/>
      <c r="B442" s="53" t="s">
        <v>348</v>
      </c>
      <c r="C442" s="11">
        <v>20448</v>
      </c>
      <c r="D442" s="11">
        <v>21415</v>
      </c>
      <c r="E442" s="8">
        <f t="shared" si="131"/>
        <v>967</v>
      </c>
      <c r="F442" s="13">
        <v>1</v>
      </c>
      <c r="G442" s="9">
        <f t="shared" si="132"/>
        <v>967</v>
      </c>
      <c r="H442" s="12">
        <v>38</v>
      </c>
      <c r="I442" s="10">
        <f t="shared" si="133"/>
        <v>1005</v>
      </c>
      <c r="J442" s="29" t="s">
        <v>129</v>
      </c>
      <c r="K442" s="29"/>
      <c r="L442" s="11">
        <v>6812964</v>
      </c>
    </row>
    <row r="443" spans="1:17" ht="47.25">
      <c r="A443" s="8">
        <v>800</v>
      </c>
      <c r="B443" s="53" t="s">
        <v>500</v>
      </c>
      <c r="C443" s="11">
        <v>5933</v>
      </c>
      <c r="D443" s="11">
        <v>6145</v>
      </c>
      <c r="E443" s="8">
        <f t="shared" si="131"/>
        <v>212</v>
      </c>
      <c r="F443" s="13">
        <v>80</v>
      </c>
      <c r="G443" s="9">
        <f t="shared" si="132"/>
        <v>16960</v>
      </c>
      <c r="H443" s="12">
        <v>672</v>
      </c>
      <c r="I443" s="10">
        <f t="shared" si="133"/>
        <v>17632</v>
      </c>
      <c r="J443" s="29" t="s">
        <v>130</v>
      </c>
      <c r="K443" s="29"/>
      <c r="L443" s="52">
        <v>8840061000254</v>
      </c>
    </row>
    <row r="444" spans="1:17" ht="47.25">
      <c r="A444" s="8"/>
      <c r="B444" s="53" t="s">
        <v>516</v>
      </c>
      <c r="C444" s="11">
        <v>55834</v>
      </c>
      <c r="D444" s="11">
        <v>55834</v>
      </c>
      <c r="E444" s="8">
        <f t="shared" si="131"/>
        <v>0</v>
      </c>
      <c r="F444" s="13">
        <v>1</v>
      </c>
      <c r="G444" s="9">
        <f t="shared" si="132"/>
        <v>0</v>
      </c>
      <c r="H444" s="12">
        <v>0</v>
      </c>
      <c r="I444" s="10">
        <f t="shared" si="133"/>
        <v>0</v>
      </c>
      <c r="J444" s="29" t="s">
        <v>130</v>
      </c>
      <c r="K444" s="29"/>
      <c r="L444" s="52">
        <v>747980100749372</v>
      </c>
      <c r="O444" s="6" t="s">
        <v>501</v>
      </c>
    </row>
    <row r="445" spans="1:17" ht="31.5">
      <c r="A445" s="8">
        <v>95</v>
      </c>
      <c r="B445" s="53" t="s">
        <v>349</v>
      </c>
      <c r="C445" s="12">
        <v>26732</v>
      </c>
      <c r="D445" s="12">
        <v>27070</v>
      </c>
      <c r="E445" s="8">
        <v>338</v>
      </c>
      <c r="F445" s="13">
        <v>1</v>
      </c>
      <c r="G445" s="9">
        <f t="shared" si="132"/>
        <v>338</v>
      </c>
      <c r="H445" s="12">
        <v>0</v>
      </c>
      <c r="I445" s="10">
        <f t="shared" si="133"/>
        <v>338</v>
      </c>
      <c r="J445" s="29" t="s">
        <v>129</v>
      </c>
      <c r="K445" s="29"/>
      <c r="L445" s="11">
        <v>780793</v>
      </c>
      <c r="O445" s="8"/>
    </row>
    <row r="446" spans="1:17">
      <c r="A446" s="8">
        <v>130</v>
      </c>
      <c r="B446" s="53" t="s">
        <v>350</v>
      </c>
      <c r="C446" s="11">
        <v>15021</v>
      </c>
      <c r="D446" s="11">
        <v>15325</v>
      </c>
      <c r="E446" s="8">
        <f t="shared" si="131"/>
        <v>304</v>
      </c>
      <c r="F446" s="13">
        <v>40</v>
      </c>
      <c r="G446" s="9">
        <f t="shared" si="132"/>
        <v>12160</v>
      </c>
      <c r="H446" s="12"/>
      <c r="I446" s="10">
        <f t="shared" si="133"/>
        <v>12160</v>
      </c>
      <c r="J446" s="29" t="s">
        <v>129</v>
      </c>
      <c r="K446" s="29"/>
      <c r="L446" s="11">
        <v>865601</v>
      </c>
    </row>
    <row r="447" spans="1:17">
      <c r="A447" s="8">
        <v>20572</v>
      </c>
      <c r="B447" s="53" t="s">
        <v>351</v>
      </c>
      <c r="C447" s="11">
        <v>18568</v>
      </c>
      <c r="D447" s="11">
        <v>19089</v>
      </c>
      <c r="E447" s="8">
        <f t="shared" si="131"/>
        <v>521</v>
      </c>
      <c r="F447" s="13">
        <v>1</v>
      </c>
      <c r="G447" s="9">
        <f t="shared" si="132"/>
        <v>521</v>
      </c>
      <c r="H447" s="12">
        <v>4</v>
      </c>
      <c r="I447" s="10">
        <f t="shared" si="133"/>
        <v>525</v>
      </c>
      <c r="J447" s="29" t="s">
        <v>129</v>
      </c>
      <c r="K447" s="29"/>
      <c r="L447" s="52">
        <v>603580809714854</v>
      </c>
    </row>
    <row r="448" spans="1:17" ht="31.5">
      <c r="A448" s="8">
        <v>1861</v>
      </c>
      <c r="B448" s="53" t="s">
        <v>365</v>
      </c>
      <c r="C448" s="12">
        <v>251669</v>
      </c>
      <c r="D448" s="12">
        <v>254782</v>
      </c>
      <c r="E448" s="8">
        <f t="shared" si="131"/>
        <v>3113</v>
      </c>
      <c r="F448" s="13">
        <v>1</v>
      </c>
      <c r="G448" s="9">
        <f t="shared" si="132"/>
        <v>3113</v>
      </c>
      <c r="H448" s="12"/>
      <c r="I448" s="10">
        <f t="shared" si="133"/>
        <v>3113</v>
      </c>
      <c r="J448" s="29" t="s">
        <v>129</v>
      </c>
      <c r="K448" s="29"/>
      <c r="L448" s="11">
        <v>261153</v>
      </c>
      <c r="N448" s="8" t="s">
        <v>581</v>
      </c>
      <c r="P448" s="8"/>
    </row>
    <row r="449" spans="1:20" ht="31.5">
      <c r="A449" s="8">
        <v>931021</v>
      </c>
      <c r="B449" s="42" t="s">
        <v>413</v>
      </c>
      <c r="C449" s="12">
        <v>45737</v>
      </c>
      <c r="D449" s="12">
        <v>55737</v>
      </c>
      <c r="E449" s="8">
        <f t="shared" si="131"/>
        <v>10000</v>
      </c>
      <c r="F449" s="13">
        <v>1</v>
      </c>
      <c r="G449" s="9">
        <f t="shared" si="132"/>
        <v>10000</v>
      </c>
      <c r="H449" s="12">
        <v>10</v>
      </c>
      <c r="I449" s="10">
        <f t="shared" si="133"/>
        <v>10010</v>
      </c>
      <c r="J449" s="29" t="s">
        <v>129</v>
      </c>
      <c r="K449" s="29"/>
      <c r="L449" s="46" t="s">
        <v>414</v>
      </c>
    </row>
    <row r="450" spans="1:20" ht="31.5">
      <c r="A450" s="8">
        <v>540</v>
      </c>
      <c r="B450" s="57" t="s">
        <v>352</v>
      </c>
      <c r="C450" s="12">
        <v>380431</v>
      </c>
      <c r="D450" s="12">
        <v>385104</v>
      </c>
      <c r="E450" s="8">
        <f t="shared" si="131"/>
        <v>4673</v>
      </c>
      <c r="F450" s="13">
        <v>1</v>
      </c>
      <c r="G450" s="9">
        <f t="shared" si="132"/>
        <v>4673</v>
      </c>
      <c r="H450" s="12">
        <v>0</v>
      </c>
      <c r="I450" s="10">
        <f t="shared" si="133"/>
        <v>4673</v>
      </c>
      <c r="J450" s="29" t="s">
        <v>129</v>
      </c>
      <c r="K450" s="29"/>
      <c r="L450" s="46" t="s">
        <v>353</v>
      </c>
    </row>
    <row r="451" spans="1:20" ht="31.5">
      <c r="A451" s="8">
        <v>515</v>
      </c>
      <c r="B451" s="57" t="s">
        <v>529</v>
      </c>
      <c r="C451" s="12">
        <v>28769</v>
      </c>
      <c r="D451" s="12">
        <v>29610</v>
      </c>
      <c r="E451" s="8">
        <f t="shared" ref="E451" si="134">D451-C451</f>
        <v>841</v>
      </c>
      <c r="F451" s="13">
        <v>40</v>
      </c>
      <c r="G451" s="9">
        <f t="shared" ref="G451" si="135">E451*F451</f>
        <v>33640</v>
      </c>
      <c r="H451" s="12">
        <v>61</v>
      </c>
      <c r="I451" s="10">
        <f t="shared" ref="I451" si="136">E451*F451+H451</f>
        <v>33701</v>
      </c>
      <c r="J451" s="29" t="s">
        <v>129</v>
      </c>
      <c r="K451" s="29"/>
      <c r="L451" s="46" t="s">
        <v>353</v>
      </c>
    </row>
    <row r="452" spans="1:20" ht="47.25">
      <c r="A452" s="58">
        <v>25810</v>
      </c>
      <c r="B452" s="42" t="s">
        <v>236</v>
      </c>
      <c r="C452" s="12">
        <v>101220</v>
      </c>
      <c r="D452" s="12">
        <v>102101</v>
      </c>
      <c r="E452" s="8">
        <f t="shared" si="131"/>
        <v>881</v>
      </c>
      <c r="F452" s="13">
        <v>1</v>
      </c>
      <c r="G452" s="9">
        <f t="shared" si="132"/>
        <v>881</v>
      </c>
      <c r="H452" s="12">
        <v>10</v>
      </c>
      <c r="I452" s="10">
        <f t="shared" si="133"/>
        <v>891</v>
      </c>
      <c r="J452" s="29" t="s">
        <v>129</v>
      </c>
      <c r="K452" s="29"/>
      <c r="L452" s="46" t="s">
        <v>37</v>
      </c>
    </row>
    <row r="453" spans="1:20" ht="31.5">
      <c r="A453" s="8">
        <v>22007</v>
      </c>
      <c r="B453" s="42" t="s">
        <v>186</v>
      </c>
      <c r="C453" s="12">
        <v>36492</v>
      </c>
      <c r="D453" s="12">
        <v>37038</v>
      </c>
      <c r="E453" s="8">
        <f t="shared" si="131"/>
        <v>546</v>
      </c>
      <c r="F453" s="13">
        <v>1</v>
      </c>
      <c r="G453" s="9">
        <f t="shared" si="132"/>
        <v>546</v>
      </c>
      <c r="H453" s="12">
        <v>10</v>
      </c>
      <c r="I453" s="10">
        <f t="shared" si="133"/>
        <v>556</v>
      </c>
      <c r="J453" s="29" t="s">
        <v>129</v>
      </c>
      <c r="K453" s="29"/>
      <c r="L453" s="46" t="s">
        <v>42</v>
      </c>
    </row>
    <row r="454" spans="1:20" ht="31.5">
      <c r="A454" s="8">
        <v>40164</v>
      </c>
      <c r="B454" s="57" t="s">
        <v>354</v>
      </c>
      <c r="C454" s="12">
        <v>36678</v>
      </c>
      <c r="D454" s="12">
        <v>37057</v>
      </c>
      <c r="E454" s="8">
        <f t="shared" si="131"/>
        <v>379</v>
      </c>
      <c r="F454" s="13">
        <v>1</v>
      </c>
      <c r="G454" s="9">
        <f t="shared" si="132"/>
        <v>379</v>
      </c>
      <c r="H454" s="12">
        <v>10</v>
      </c>
      <c r="I454" s="10">
        <f t="shared" si="133"/>
        <v>389</v>
      </c>
      <c r="J454" s="29" t="s">
        <v>129</v>
      </c>
      <c r="K454" s="29"/>
      <c r="L454" s="46" t="s">
        <v>355</v>
      </c>
    </row>
    <row r="455" spans="1:20" ht="31.5">
      <c r="A455" s="8">
        <v>82</v>
      </c>
      <c r="B455" s="57" t="s">
        <v>533</v>
      </c>
      <c r="C455" s="12">
        <v>243625</v>
      </c>
      <c r="D455" s="12">
        <v>251082</v>
      </c>
      <c r="E455" s="8">
        <f t="shared" si="131"/>
        <v>7457</v>
      </c>
      <c r="F455" s="13">
        <v>1</v>
      </c>
      <c r="G455" s="9">
        <f t="shared" si="132"/>
        <v>7457</v>
      </c>
      <c r="H455" s="12">
        <v>300</v>
      </c>
      <c r="I455" s="10">
        <f t="shared" si="133"/>
        <v>7757</v>
      </c>
      <c r="J455" s="29" t="s">
        <v>129</v>
      </c>
      <c r="K455" s="29"/>
      <c r="L455" s="46" t="s">
        <v>356</v>
      </c>
    </row>
    <row r="456" spans="1:20" ht="31.5">
      <c r="A456" s="8">
        <v>82004</v>
      </c>
      <c r="B456" s="57" t="s">
        <v>357</v>
      </c>
      <c r="C456" s="12">
        <v>31906</v>
      </c>
      <c r="D456" s="12">
        <v>32506</v>
      </c>
      <c r="E456" s="8">
        <f t="shared" si="131"/>
        <v>600</v>
      </c>
      <c r="F456" s="13">
        <v>1</v>
      </c>
      <c r="G456" s="9">
        <f t="shared" si="132"/>
        <v>600</v>
      </c>
      <c r="H456" s="12"/>
      <c r="I456" s="10">
        <f t="shared" si="133"/>
        <v>600</v>
      </c>
      <c r="J456" s="29" t="s">
        <v>129</v>
      </c>
      <c r="K456" s="29"/>
      <c r="L456" s="46" t="s">
        <v>358</v>
      </c>
    </row>
    <row r="457" spans="1:20">
      <c r="A457" s="8">
        <v>21020</v>
      </c>
      <c r="B457" s="57" t="s">
        <v>359</v>
      </c>
      <c r="C457" s="12">
        <v>67519</v>
      </c>
      <c r="D457" s="12">
        <v>68295</v>
      </c>
      <c r="E457" s="8">
        <f t="shared" si="131"/>
        <v>776</v>
      </c>
      <c r="F457" s="13">
        <v>1</v>
      </c>
      <c r="G457" s="9">
        <f t="shared" si="132"/>
        <v>776</v>
      </c>
      <c r="H457" s="12"/>
      <c r="I457" s="10">
        <f t="shared" si="133"/>
        <v>776</v>
      </c>
      <c r="J457" s="29" t="s">
        <v>129</v>
      </c>
      <c r="K457" s="29"/>
      <c r="L457" s="46" t="s">
        <v>360</v>
      </c>
    </row>
    <row r="458" spans="1:20" ht="47.25">
      <c r="A458" s="8">
        <v>442003</v>
      </c>
      <c r="B458" s="42" t="s">
        <v>231</v>
      </c>
      <c r="C458" s="12">
        <v>32993</v>
      </c>
      <c r="D458" s="12">
        <v>33558</v>
      </c>
      <c r="E458" s="8">
        <f t="shared" si="131"/>
        <v>565</v>
      </c>
      <c r="F458" s="13">
        <v>1</v>
      </c>
      <c r="G458" s="9">
        <f t="shared" si="132"/>
        <v>565</v>
      </c>
      <c r="H458" s="12">
        <v>0</v>
      </c>
      <c r="I458" s="10">
        <f t="shared" si="133"/>
        <v>565</v>
      </c>
      <c r="J458" s="29" t="s">
        <v>129</v>
      </c>
      <c r="K458" s="29"/>
      <c r="L458" s="46" t="s">
        <v>179</v>
      </c>
    </row>
    <row r="459" spans="1:20">
      <c r="A459" s="8">
        <v>11030</v>
      </c>
      <c r="B459" s="57" t="s">
        <v>386</v>
      </c>
      <c r="C459" s="12">
        <v>9221</v>
      </c>
      <c r="D459" s="12">
        <v>9438</v>
      </c>
      <c r="E459" s="8">
        <f t="shared" si="131"/>
        <v>217</v>
      </c>
      <c r="F459" s="13">
        <v>1</v>
      </c>
      <c r="G459" s="9">
        <f t="shared" si="132"/>
        <v>217</v>
      </c>
      <c r="H459" s="12">
        <v>9</v>
      </c>
      <c r="I459" s="10">
        <f t="shared" si="133"/>
        <v>226</v>
      </c>
      <c r="J459" s="29" t="s">
        <v>129</v>
      </c>
      <c r="K459" s="29"/>
      <c r="L459" s="46" t="s">
        <v>361</v>
      </c>
    </row>
    <row r="460" spans="1:20" ht="31.5">
      <c r="A460" s="8">
        <v>31009</v>
      </c>
      <c r="B460" s="42" t="s">
        <v>39</v>
      </c>
      <c r="C460" s="12">
        <v>2920</v>
      </c>
      <c r="D460" s="12">
        <v>2950</v>
      </c>
      <c r="E460" s="8">
        <f t="shared" si="131"/>
        <v>30</v>
      </c>
      <c r="F460" s="13">
        <v>40</v>
      </c>
      <c r="G460" s="9">
        <f t="shared" si="132"/>
        <v>1200</v>
      </c>
      <c r="H460" s="12">
        <v>13</v>
      </c>
      <c r="I460" s="10">
        <f t="shared" si="133"/>
        <v>1213</v>
      </c>
      <c r="J460" s="29" t="s">
        <v>129</v>
      </c>
      <c r="K460" s="29"/>
      <c r="L460" s="46" t="s">
        <v>40</v>
      </c>
      <c r="Q460" s="67"/>
    </row>
    <row r="461" spans="1:20">
      <c r="A461" s="8">
        <v>932010</v>
      </c>
      <c r="B461" s="53" t="s">
        <v>362</v>
      </c>
      <c r="C461" s="11">
        <v>161065</v>
      </c>
      <c r="D461" s="11">
        <v>161847</v>
      </c>
      <c r="E461" s="8">
        <v>782</v>
      </c>
      <c r="F461" s="13">
        <v>1</v>
      </c>
      <c r="G461" s="9">
        <f t="shared" si="132"/>
        <v>782</v>
      </c>
      <c r="H461" s="12"/>
      <c r="I461" s="10">
        <f t="shared" si="133"/>
        <v>782</v>
      </c>
      <c r="J461" s="29"/>
      <c r="K461" s="29"/>
      <c r="L461" s="52">
        <v>7791070058365</v>
      </c>
    </row>
    <row r="462" spans="1:20">
      <c r="A462" s="8">
        <v>4871</v>
      </c>
      <c r="B462" s="53" t="s">
        <v>363</v>
      </c>
      <c r="C462" s="11">
        <v>84915</v>
      </c>
      <c r="D462" s="11">
        <v>84967</v>
      </c>
      <c r="E462" s="8">
        <f t="shared" si="131"/>
        <v>52</v>
      </c>
      <c r="F462" s="13">
        <v>1</v>
      </c>
      <c r="G462" s="9">
        <f t="shared" si="132"/>
        <v>52</v>
      </c>
      <c r="H462" s="12"/>
      <c r="I462" s="10">
        <f t="shared" si="133"/>
        <v>52</v>
      </c>
      <c r="J462" s="29" t="s">
        <v>130</v>
      </c>
      <c r="K462" s="29"/>
      <c r="L462" s="11">
        <v>806160</v>
      </c>
      <c r="N462" s="11"/>
      <c r="O462" s="11"/>
      <c r="P462" s="8"/>
      <c r="Q462" s="13"/>
      <c r="R462" s="9"/>
      <c r="S462" s="12"/>
      <c r="T462" s="10"/>
    </row>
    <row r="463" spans="1:20">
      <c r="A463" s="8">
        <v>127</v>
      </c>
      <c r="B463" s="53" t="s">
        <v>364</v>
      </c>
      <c r="C463" s="11">
        <v>47812</v>
      </c>
      <c r="D463" s="11">
        <v>48301</v>
      </c>
      <c r="E463" s="8">
        <f t="shared" si="131"/>
        <v>489</v>
      </c>
      <c r="F463" s="13">
        <v>1</v>
      </c>
      <c r="G463" s="9">
        <f t="shared" si="132"/>
        <v>489</v>
      </c>
      <c r="H463" s="12">
        <v>0</v>
      </c>
      <c r="I463" s="10">
        <f t="shared" si="133"/>
        <v>489</v>
      </c>
      <c r="J463" s="29" t="s">
        <v>129</v>
      </c>
      <c r="K463" s="29"/>
      <c r="L463" s="11">
        <v>11122366</v>
      </c>
    </row>
    <row r="464" spans="1:20" ht="31.5">
      <c r="A464" s="8"/>
      <c r="B464" s="53" t="s">
        <v>577</v>
      </c>
      <c r="C464" s="11">
        <v>0</v>
      </c>
      <c r="D464" s="11">
        <v>2374</v>
      </c>
      <c r="E464" s="8">
        <f t="shared" ref="E464" si="137">D464-C464</f>
        <v>2374</v>
      </c>
      <c r="F464" s="13">
        <v>1</v>
      </c>
      <c r="G464" s="9">
        <f t="shared" ref="G464" si="138">E464*F464</f>
        <v>2374</v>
      </c>
      <c r="H464" s="12">
        <v>0</v>
      </c>
      <c r="I464" s="10">
        <f t="shared" ref="I464" si="139">E464*F464+H464</f>
        <v>2374</v>
      </c>
      <c r="J464" s="29" t="s">
        <v>129</v>
      </c>
      <c r="K464" s="29"/>
      <c r="L464" s="52">
        <v>8841074003236</v>
      </c>
    </row>
    <row r="465" spans="1:19" ht="47.25">
      <c r="A465" s="8">
        <v>40104</v>
      </c>
      <c r="B465" s="53" t="s">
        <v>477</v>
      </c>
      <c r="C465" s="11">
        <v>21950</v>
      </c>
      <c r="D465" s="11">
        <v>22608</v>
      </c>
      <c r="E465" s="8">
        <f t="shared" si="131"/>
        <v>658</v>
      </c>
      <c r="F465" s="13">
        <v>1</v>
      </c>
      <c r="G465" s="9">
        <f t="shared" si="132"/>
        <v>658</v>
      </c>
      <c r="H465" s="12">
        <v>16</v>
      </c>
      <c r="I465" s="10">
        <f t="shared" si="133"/>
        <v>674</v>
      </c>
      <c r="J465" s="29" t="s">
        <v>129</v>
      </c>
      <c r="K465" s="29"/>
      <c r="L465" s="52">
        <v>7129027023696</v>
      </c>
      <c r="S465" s="13"/>
    </row>
    <row r="466" spans="1:19" ht="31.5">
      <c r="A466" s="8" t="s">
        <v>377</v>
      </c>
      <c r="B466" s="53" t="s">
        <v>378</v>
      </c>
      <c r="C466" s="11">
        <v>785000</v>
      </c>
      <c r="D466" s="11">
        <v>786000</v>
      </c>
      <c r="E466" s="8">
        <f t="shared" si="131"/>
        <v>1000</v>
      </c>
      <c r="F466" s="13">
        <v>1</v>
      </c>
      <c r="G466" s="9">
        <f t="shared" si="132"/>
        <v>1000</v>
      </c>
      <c r="H466" s="12">
        <v>10</v>
      </c>
      <c r="I466" s="10">
        <f t="shared" si="133"/>
        <v>1010</v>
      </c>
      <c r="J466" s="29" t="s">
        <v>129</v>
      </c>
      <c r="K466" s="29"/>
      <c r="L466" s="52">
        <v>357217</v>
      </c>
    </row>
    <row r="467" spans="1:19" ht="31.5">
      <c r="A467" s="8">
        <v>931028</v>
      </c>
      <c r="B467" s="53" t="s">
        <v>498</v>
      </c>
      <c r="C467" s="11">
        <v>1359.75</v>
      </c>
      <c r="D467" s="11">
        <v>1517.85</v>
      </c>
      <c r="E467" s="8">
        <f t="shared" si="131"/>
        <v>158.1</v>
      </c>
      <c r="F467" s="13">
        <v>20</v>
      </c>
      <c r="G467" s="9">
        <f t="shared" si="132"/>
        <v>3162</v>
      </c>
      <c r="H467" s="12">
        <v>284</v>
      </c>
      <c r="I467" s="10">
        <f t="shared" si="133"/>
        <v>3446</v>
      </c>
      <c r="J467" s="29" t="s">
        <v>129</v>
      </c>
      <c r="K467" s="29"/>
      <c r="L467" s="52">
        <v>13161960</v>
      </c>
    </row>
    <row r="468" spans="1:19" ht="31.5">
      <c r="A468" s="8"/>
      <c r="B468" s="53" t="s">
        <v>498</v>
      </c>
      <c r="C468" s="11">
        <v>672.25</v>
      </c>
      <c r="D468" s="11">
        <v>728.6</v>
      </c>
      <c r="E468" s="8">
        <f t="shared" si="131"/>
        <v>56.35</v>
      </c>
      <c r="F468" s="13">
        <v>20</v>
      </c>
      <c r="G468" s="9">
        <f t="shared" si="132"/>
        <v>1127</v>
      </c>
      <c r="H468" s="12">
        <v>72</v>
      </c>
      <c r="I468" s="10">
        <f t="shared" si="133"/>
        <v>1199</v>
      </c>
      <c r="J468" s="29" t="s">
        <v>129</v>
      </c>
      <c r="K468" s="29"/>
      <c r="L468" s="52">
        <v>13161960</v>
      </c>
    </row>
    <row r="469" spans="1:19" ht="31.5">
      <c r="A469" s="8"/>
      <c r="B469" s="53" t="s">
        <v>498</v>
      </c>
      <c r="C469" s="11">
        <v>2475.1999999999998</v>
      </c>
      <c r="D469" s="11">
        <v>2560.6999999999998</v>
      </c>
      <c r="E469" s="8">
        <f t="shared" si="131"/>
        <v>85.5</v>
      </c>
      <c r="F469" s="13">
        <v>20</v>
      </c>
      <c r="G469" s="9">
        <f t="shared" si="132"/>
        <v>1710</v>
      </c>
      <c r="H469" s="12">
        <v>45</v>
      </c>
      <c r="I469" s="10">
        <f t="shared" si="133"/>
        <v>1755</v>
      </c>
      <c r="J469" s="29" t="s">
        <v>129</v>
      </c>
      <c r="K469" s="29"/>
      <c r="L469" s="52">
        <v>13161960</v>
      </c>
    </row>
    <row r="470" spans="1:19">
      <c r="A470" s="8">
        <v>152</v>
      </c>
      <c r="B470" s="11" t="s">
        <v>435</v>
      </c>
      <c r="C470" s="11">
        <v>104250</v>
      </c>
      <c r="D470" s="11">
        <v>105250</v>
      </c>
      <c r="E470" s="8">
        <f t="shared" si="131"/>
        <v>1000</v>
      </c>
      <c r="F470" s="13">
        <v>1</v>
      </c>
      <c r="G470" s="9">
        <f t="shared" si="132"/>
        <v>1000</v>
      </c>
      <c r="H470" s="12">
        <v>0</v>
      </c>
      <c r="I470" s="10">
        <f t="shared" si="133"/>
        <v>1000</v>
      </c>
      <c r="J470" s="29" t="s">
        <v>129</v>
      </c>
      <c r="K470" s="29"/>
      <c r="L470" s="52">
        <v>65805705</v>
      </c>
    </row>
    <row r="471" spans="1:19" ht="31.5">
      <c r="A471" s="8">
        <v>440939</v>
      </c>
      <c r="B471" s="53" t="s">
        <v>485</v>
      </c>
      <c r="C471" s="11">
        <v>40085</v>
      </c>
      <c r="D471" s="11">
        <v>44284</v>
      </c>
      <c r="E471" s="8">
        <f t="shared" si="131"/>
        <v>4199</v>
      </c>
      <c r="F471" s="13">
        <v>1</v>
      </c>
      <c r="G471" s="9">
        <f t="shared" si="132"/>
        <v>4199</v>
      </c>
      <c r="H471" s="12">
        <v>14</v>
      </c>
      <c r="I471" s="10">
        <f t="shared" si="133"/>
        <v>4213</v>
      </c>
      <c r="J471" s="29" t="s">
        <v>129</v>
      </c>
      <c r="K471" s="29"/>
      <c r="L471" s="52">
        <v>11071072003555</v>
      </c>
    </row>
    <row r="472" spans="1:19" ht="31.5">
      <c r="A472" s="8" t="s">
        <v>505</v>
      </c>
      <c r="B472" s="53" t="s">
        <v>506</v>
      </c>
      <c r="C472" s="11">
        <v>34081</v>
      </c>
      <c r="D472" s="11">
        <v>36787</v>
      </c>
      <c r="E472" s="8">
        <f t="shared" si="131"/>
        <v>2706</v>
      </c>
      <c r="F472" s="13">
        <v>1</v>
      </c>
      <c r="G472" s="9">
        <f t="shared" si="132"/>
        <v>2706</v>
      </c>
      <c r="H472" s="12">
        <v>45</v>
      </c>
      <c r="I472" s="10">
        <f t="shared" si="133"/>
        <v>2751</v>
      </c>
      <c r="J472" s="29" t="s">
        <v>129</v>
      </c>
      <c r="K472" s="29"/>
      <c r="L472" s="52">
        <v>10751066004366</v>
      </c>
    </row>
    <row r="473" spans="1:19">
      <c r="A473" s="8">
        <v>-1551</v>
      </c>
      <c r="B473" s="11"/>
      <c r="C473" s="11"/>
      <c r="D473" s="11"/>
      <c r="E473" s="8"/>
      <c r="F473" s="13"/>
      <c r="G473" s="9"/>
      <c r="H473" s="12"/>
      <c r="I473" s="10"/>
      <c r="J473" s="29"/>
      <c r="K473" s="29"/>
      <c r="L473" s="52"/>
    </row>
    <row r="474" spans="1:19">
      <c r="A474" s="8">
        <v>70531</v>
      </c>
      <c r="B474" s="11" t="s">
        <v>531</v>
      </c>
      <c r="C474" s="11">
        <v>3599</v>
      </c>
      <c r="D474" s="11">
        <v>4240</v>
      </c>
      <c r="E474" s="8">
        <f t="shared" ref="E474:E475" si="140">D474-C474</f>
        <v>641</v>
      </c>
      <c r="F474" s="13">
        <v>40</v>
      </c>
      <c r="G474" s="9">
        <f t="shared" ref="G474" si="141">E474*F474</f>
        <v>25640</v>
      </c>
      <c r="H474" s="12">
        <v>8</v>
      </c>
      <c r="I474" s="10">
        <f t="shared" ref="I474" si="142">E474*F474+H474</f>
        <v>25648</v>
      </c>
      <c r="J474" s="29" t="s">
        <v>129</v>
      </c>
      <c r="K474" s="29"/>
      <c r="L474" s="52">
        <v>9186069001213</v>
      </c>
    </row>
    <row r="475" spans="1:19" ht="31.5">
      <c r="A475" s="8">
        <v>1050</v>
      </c>
      <c r="B475" s="53" t="s">
        <v>532</v>
      </c>
      <c r="C475" s="11">
        <v>2528</v>
      </c>
      <c r="D475" s="11">
        <v>3193</v>
      </c>
      <c r="E475" s="11">
        <f t="shared" si="140"/>
        <v>665</v>
      </c>
      <c r="F475" s="11">
        <v>20</v>
      </c>
      <c r="G475" s="51">
        <f>E475*F475</f>
        <v>13300</v>
      </c>
      <c r="H475" s="51">
        <v>0</v>
      </c>
      <c r="I475" s="10">
        <f>E475*F475+H475</f>
        <v>13300</v>
      </c>
      <c r="J475" s="10" t="s">
        <v>129</v>
      </c>
      <c r="K475" s="29"/>
      <c r="L475" s="55">
        <v>13095074</v>
      </c>
    </row>
    <row r="476" spans="1:19">
      <c r="A476" s="8"/>
      <c r="B476" s="53"/>
      <c r="C476" s="11"/>
      <c r="D476" s="11"/>
      <c r="E476" s="11"/>
      <c r="F476" s="11"/>
      <c r="G476" s="51"/>
      <c r="H476" s="51"/>
      <c r="I476" s="10"/>
      <c r="J476" s="10"/>
      <c r="K476" s="29"/>
      <c r="L476" s="55"/>
    </row>
    <row r="477" spans="1:19">
      <c r="A477" s="8"/>
      <c r="B477" s="53" t="s">
        <v>339</v>
      </c>
      <c r="C477" s="11"/>
      <c r="D477" s="11"/>
      <c r="E477" s="11"/>
      <c r="F477" s="11"/>
      <c r="G477" s="51"/>
      <c r="H477" s="11"/>
      <c r="I477" s="10"/>
      <c r="J477" s="29"/>
      <c r="K477" s="29"/>
      <c r="L477" s="11"/>
    </row>
    <row r="478" spans="1:19">
      <c r="A478" s="45"/>
      <c r="B478" s="53" t="s">
        <v>127</v>
      </c>
      <c r="C478" s="11"/>
      <c r="D478" s="11"/>
      <c r="E478" s="11"/>
      <c r="F478" s="11"/>
      <c r="G478" s="11">
        <f>SUM(G47:G439)</f>
        <v>2659712</v>
      </c>
      <c r="H478" s="11">
        <f>SUM(H47:H439)</f>
        <v>15805.2</v>
      </c>
      <c r="I478" s="10">
        <f>SUM(I47:I476)</f>
        <v>2888278.2</v>
      </c>
      <c r="J478" s="11"/>
      <c r="K478" s="11"/>
      <c r="L478" s="11"/>
    </row>
    <row r="479" spans="1:19">
      <c r="A479" s="45"/>
      <c r="B479" s="53" t="s">
        <v>130</v>
      </c>
      <c r="C479" s="11"/>
      <c r="D479" s="11"/>
      <c r="E479" s="11"/>
      <c r="F479" s="11"/>
      <c r="G479" s="11"/>
      <c r="H479" s="11"/>
      <c r="I479" s="55"/>
      <c r="J479" s="11"/>
      <c r="K479" s="11"/>
      <c r="L479" s="11"/>
    </row>
    <row r="480" spans="1:19">
      <c r="A480" s="45"/>
      <c r="B480" s="53" t="s">
        <v>132</v>
      </c>
      <c r="C480" s="11"/>
      <c r="D480" s="11"/>
      <c r="E480" s="11"/>
      <c r="F480" s="11"/>
      <c r="G480" s="11"/>
      <c r="H480" s="11"/>
      <c r="I480" s="55">
        <f>I60+I61+I62+I63+I116+I115+I117+119+I119+I120+I121+I122+I124+I125+I142+I179+I213+I238+I239+I240+I241+I242+I243+I244+I245+I246+I247+I248+I249+I250+I251+I253+(I252)+(I254)+I289+(I290)+I320+I439+I443+I444+I462</f>
        <v>1214921</v>
      </c>
      <c r="J480" s="11"/>
      <c r="K480" s="11"/>
      <c r="L480" s="55"/>
    </row>
    <row r="481" spans="1:19">
      <c r="A481" s="45"/>
      <c r="B481" s="53" t="s">
        <v>131</v>
      </c>
      <c r="C481" s="11"/>
      <c r="D481" s="11"/>
      <c r="E481" s="11"/>
      <c r="F481" s="11"/>
      <c r="G481" s="11"/>
      <c r="H481" s="11"/>
      <c r="I481" s="59" t="s">
        <v>585</v>
      </c>
      <c r="J481" s="11"/>
      <c r="K481" s="11"/>
      <c r="L481" s="11"/>
    </row>
    <row r="482" spans="1:19" ht="31.5" customHeight="1">
      <c r="A482" s="45"/>
      <c r="B482" s="53" t="s">
        <v>126</v>
      </c>
      <c r="C482" s="11"/>
      <c r="D482" s="11"/>
      <c r="E482" s="11"/>
      <c r="F482" s="11"/>
      <c r="G482" s="11"/>
      <c r="H482" s="11"/>
      <c r="I482" s="55"/>
      <c r="J482" s="11"/>
      <c r="K482" s="11"/>
      <c r="L482" s="11"/>
    </row>
    <row r="483" spans="1:19" s="60" customFormat="1" ht="15.75" customHeight="1">
      <c r="A483" s="62" t="s">
        <v>397</v>
      </c>
      <c r="B483" s="62"/>
      <c r="C483" s="62"/>
      <c r="D483" s="62"/>
      <c r="E483" s="62"/>
      <c r="F483" s="62"/>
      <c r="G483" s="62"/>
      <c r="H483" s="62"/>
      <c r="I483" s="62"/>
      <c r="J483" s="62"/>
      <c r="K483" s="62"/>
      <c r="L483" s="62"/>
      <c r="N483" s="64"/>
      <c r="O483" s="64"/>
      <c r="P483" s="64"/>
      <c r="Q483" s="64"/>
      <c r="R483" s="64"/>
      <c r="S483" s="64"/>
    </row>
    <row r="484" spans="1:19" s="60" customFormat="1" ht="15.75" customHeight="1">
      <c r="A484" s="89" t="s">
        <v>398</v>
      </c>
      <c r="B484" s="89"/>
      <c r="C484" s="63"/>
      <c r="D484" s="88" t="s">
        <v>12</v>
      </c>
      <c r="E484" s="88"/>
      <c r="F484" s="88"/>
      <c r="G484" s="88"/>
      <c r="H484" s="63"/>
      <c r="I484" s="88" t="s">
        <v>405</v>
      </c>
      <c r="J484" s="88"/>
      <c r="K484" s="88"/>
      <c r="L484" s="88"/>
      <c r="N484" s="64"/>
      <c r="O484" s="64"/>
      <c r="P484" s="64"/>
      <c r="Q484" s="64"/>
      <c r="R484" s="64"/>
      <c r="S484" s="64"/>
    </row>
    <row r="485" spans="1:19" s="60" customFormat="1" ht="15.75" customHeight="1">
      <c r="A485" s="87" t="s">
        <v>399</v>
      </c>
      <c r="B485" s="87"/>
      <c r="C485" s="63"/>
      <c r="D485" s="87" t="s">
        <v>403</v>
      </c>
      <c r="E485" s="88"/>
      <c r="F485" s="88"/>
      <c r="G485" s="88"/>
      <c r="H485" s="63"/>
      <c r="I485" s="87" t="s">
        <v>406</v>
      </c>
      <c r="J485" s="87"/>
      <c r="K485" s="87"/>
      <c r="L485" s="87"/>
      <c r="N485" s="64"/>
      <c r="O485" s="64"/>
      <c r="P485" s="64"/>
      <c r="Q485" s="64"/>
      <c r="R485" s="64"/>
      <c r="S485" s="64"/>
    </row>
    <row r="486" spans="1:19" s="60" customFormat="1" ht="15.75" customHeight="1">
      <c r="A486" s="87" t="s">
        <v>400</v>
      </c>
      <c r="B486" s="88"/>
      <c r="C486" s="63"/>
      <c r="D486" s="87" t="s">
        <v>404</v>
      </c>
      <c r="E486" s="87"/>
      <c r="F486" s="87"/>
      <c r="G486" s="87"/>
      <c r="H486" s="63"/>
      <c r="I486" s="87" t="s">
        <v>407</v>
      </c>
      <c r="J486" s="87"/>
      <c r="K486" s="87"/>
      <c r="L486" s="87"/>
      <c r="N486" s="64"/>
      <c r="O486" s="64"/>
      <c r="P486" s="64"/>
      <c r="Q486" s="64"/>
      <c r="R486" s="64"/>
      <c r="S486" s="64"/>
    </row>
    <row r="487" spans="1:19" s="60" customFormat="1" ht="28.5" customHeight="1">
      <c r="A487" s="85" t="s">
        <v>460</v>
      </c>
      <c r="B487" s="85"/>
      <c r="C487" s="63"/>
      <c r="D487" s="85" t="s">
        <v>460</v>
      </c>
      <c r="E487" s="85"/>
      <c r="F487" s="85"/>
      <c r="G487" s="85"/>
      <c r="H487" s="63"/>
      <c r="I487" s="85" t="s">
        <v>461</v>
      </c>
      <c r="J487" s="85"/>
      <c r="K487" s="85"/>
      <c r="L487" s="85"/>
      <c r="N487" s="64"/>
      <c r="O487" s="64"/>
      <c r="P487" s="64"/>
      <c r="Q487" s="64"/>
      <c r="R487" s="64"/>
      <c r="S487" s="64"/>
    </row>
    <row r="488" spans="1:19" s="60" customFormat="1" ht="27.75" customHeight="1">
      <c r="A488" s="85" t="s">
        <v>462</v>
      </c>
      <c r="B488" s="85"/>
      <c r="C488" s="63"/>
      <c r="D488" s="85" t="s">
        <v>462</v>
      </c>
      <c r="E488" s="85"/>
      <c r="F488" s="85"/>
      <c r="G488" s="85"/>
      <c r="H488" s="63"/>
      <c r="I488" s="85" t="s">
        <v>462</v>
      </c>
      <c r="J488" s="85"/>
      <c r="K488" s="85"/>
      <c r="L488" s="85"/>
      <c r="N488" s="64"/>
      <c r="O488" s="64"/>
      <c r="P488" s="64"/>
      <c r="Q488" s="64"/>
      <c r="R488" s="64"/>
      <c r="S488" s="64"/>
    </row>
    <row r="489" spans="1:19" s="60" customFormat="1" ht="15.75" customHeight="1">
      <c r="A489" s="86" t="s">
        <v>401</v>
      </c>
      <c r="B489" s="86"/>
      <c r="C489" s="65"/>
      <c r="D489" s="86" t="s">
        <v>401</v>
      </c>
      <c r="E489" s="86"/>
      <c r="F489" s="86"/>
      <c r="G489" s="86"/>
      <c r="H489" s="65"/>
      <c r="I489" s="86" t="s">
        <v>401</v>
      </c>
      <c r="J489" s="86"/>
      <c r="K489" s="86"/>
      <c r="L489" s="86"/>
      <c r="N489" s="64"/>
      <c r="O489" s="64"/>
      <c r="P489" s="64"/>
      <c r="Q489" s="64"/>
      <c r="R489" s="64"/>
      <c r="S489" s="64"/>
    </row>
    <row r="490" spans="1:19" s="60" customFormat="1" ht="15.75" customHeight="1">
      <c r="A490" s="76" t="s">
        <v>402</v>
      </c>
      <c r="B490" s="63"/>
      <c r="C490" s="63"/>
      <c r="D490" s="76" t="s">
        <v>402</v>
      </c>
      <c r="E490" s="63"/>
      <c r="F490" s="63"/>
      <c r="G490" s="63"/>
      <c r="H490" s="63"/>
      <c r="I490" s="76" t="s">
        <v>402</v>
      </c>
      <c r="J490" s="63"/>
      <c r="K490" s="63"/>
      <c r="L490" s="63"/>
      <c r="N490" s="64"/>
      <c r="O490" s="64"/>
      <c r="P490" s="64"/>
      <c r="Q490" s="64"/>
      <c r="R490" s="64"/>
      <c r="S490" s="64"/>
    </row>
    <row r="491" spans="1:19" s="60" customFormat="1" ht="15" customHeight="1">
      <c r="A491" s="63"/>
      <c r="B491" s="63"/>
      <c r="C491" s="63"/>
      <c r="D491" s="63"/>
      <c r="E491" s="63"/>
      <c r="F491" s="63"/>
      <c r="G491" s="63"/>
      <c r="H491" s="63"/>
      <c r="I491" s="63"/>
      <c r="J491" s="63"/>
      <c r="K491" s="63"/>
      <c r="L491" s="63"/>
      <c r="N491" s="64"/>
      <c r="O491" s="64"/>
      <c r="P491" s="64"/>
      <c r="Q491" s="64"/>
      <c r="R491" s="64"/>
      <c r="S491" s="64"/>
    </row>
    <row r="492" spans="1:19" s="60" customFormat="1" ht="15" customHeight="1">
      <c r="A492" s="63"/>
      <c r="B492" s="63"/>
      <c r="C492" s="63"/>
      <c r="D492" s="63"/>
      <c r="E492" s="63"/>
      <c r="F492" s="63"/>
      <c r="G492" s="63"/>
      <c r="H492" s="63"/>
      <c r="I492" s="63"/>
      <c r="J492" s="63"/>
      <c r="K492" s="63"/>
      <c r="L492" s="63"/>
      <c r="N492" s="64"/>
      <c r="O492" s="64"/>
      <c r="P492" s="64"/>
      <c r="Q492" s="64"/>
      <c r="R492" s="64"/>
      <c r="S492" s="64"/>
    </row>
    <row r="493" spans="1:19" s="60" customFormat="1" ht="15.75" customHeight="1">
      <c r="A493" s="63"/>
      <c r="B493" s="63"/>
      <c r="C493" s="63"/>
      <c r="D493" s="63"/>
      <c r="E493" s="63"/>
      <c r="F493" s="63"/>
      <c r="G493" s="63"/>
      <c r="H493" s="63"/>
      <c r="I493" s="63"/>
      <c r="J493" s="63"/>
      <c r="K493" s="63"/>
      <c r="L493" s="63"/>
      <c r="N493" s="64"/>
      <c r="O493" s="64"/>
      <c r="P493" s="64"/>
      <c r="Q493" s="64"/>
      <c r="R493" s="64"/>
      <c r="S493" s="64"/>
    </row>
    <row r="494" spans="1:19" s="60" customFormat="1" ht="15.75" customHeight="1">
      <c r="A494" s="63"/>
      <c r="B494" s="63"/>
      <c r="C494" s="63"/>
      <c r="D494" s="63"/>
      <c r="E494" s="63"/>
      <c r="F494" s="63"/>
      <c r="G494" s="63"/>
      <c r="H494" s="63"/>
      <c r="I494" s="63"/>
      <c r="J494" s="63"/>
      <c r="K494" s="63"/>
      <c r="L494" s="63"/>
      <c r="N494" s="64"/>
      <c r="O494" s="64"/>
      <c r="P494" s="64"/>
      <c r="Q494" s="64"/>
      <c r="R494" s="64"/>
      <c r="S494" s="64"/>
    </row>
    <row r="495" spans="1:19" s="60" customFormat="1" ht="15.75" customHeight="1">
      <c r="A495" s="63"/>
      <c r="B495" s="63"/>
      <c r="C495" s="63"/>
      <c r="D495" s="63"/>
      <c r="E495" s="63"/>
      <c r="F495" s="63"/>
      <c r="G495" s="63"/>
      <c r="H495" s="63"/>
      <c r="I495" s="63"/>
      <c r="J495" s="63"/>
      <c r="K495" s="63"/>
      <c r="L495" s="63"/>
      <c r="N495" s="64"/>
      <c r="O495" s="64"/>
      <c r="P495" s="64"/>
      <c r="Q495" s="64"/>
      <c r="R495" s="64"/>
      <c r="S495" s="64"/>
    </row>
    <row r="496" spans="1:19" s="60" customFormat="1" ht="15.75" customHeight="1">
      <c r="A496" s="63"/>
      <c r="B496" s="63"/>
      <c r="C496" s="63"/>
      <c r="D496" s="63"/>
      <c r="E496" s="63"/>
      <c r="F496" s="63"/>
      <c r="G496" s="63"/>
      <c r="H496" s="63"/>
      <c r="I496" s="63"/>
      <c r="J496" s="63"/>
      <c r="K496" s="63"/>
      <c r="L496" s="63"/>
      <c r="N496" s="64"/>
      <c r="O496" s="64"/>
      <c r="P496" s="64"/>
      <c r="Q496" s="64"/>
      <c r="R496" s="64"/>
      <c r="S496" s="64"/>
    </row>
    <row r="497" spans="1:19" s="60" customFormat="1" ht="15.75" customHeight="1">
      <c r="A497" s="63"/>
      <c r="B497" s="63"/>
      <c r="C497" s="63"/>
      <c r="D497" s="63"/>
      <c r="E497" s="63"/>
      <c r="F497" s="63"/>
      <c r="G497" s="63"/>
      <c r="H497" s="63"/>
      <c r="I497" s="63"/>
      <c r="J497" s="63"/>
      <c r="K497" s="63"/>
      <c r="L497" s="63"/>
      <c r="N497" s="64"/>
      <c r="O497" s="64"/>
      <c r="P497" s="64"/>
      <c r="Q497" s="64"/>
      <c r="R497" s="64"/>
      <c r="S497" s="64"/>
    </row>
    <row r="498" spans="1:19" s="60" customFormat="1" ht="15.75" customHeight="1">
      <c r="A498" s="63"/>
      <c r="B498" s="63"/>
      <c r="C498" s="63"/>
      <c r="D498" s="63"/>
      <c r="E498" s="63"/>
      <c r="F498" s="63"/>
      <c r="G498" s="63"/>
      <c r="H498" s="63"/>
      <c r="I498" s="63"/>
      <c r="J498" s="63"/>
      <c r="K498" s="63"/>
      <c r="L498" s="63"/>
      <c r="N498" s="64"/>
      <c r="O498" s="64"/>
      <c r="P498" s="64"/>
      <c r="Q498" s="64"/>
      <c r="R498" s="64"/>
      <c r="S498" s="64"/>
    </row>
    <row r="499" spans="1:19" s="60" customFormat="1" ht="15.75" customHeight="1">
      <c r="A499" s="63"/>
      <c r="B499" s="63"/>
      <c r="C499" s="63"/>
      <c r="D499" s="63"/>
      <c r="E499" s="63"/>
      <c r="F499" s="63"/>
      <c r="G499" s="63"/>
      <c r="H499" s="63"/>
      <c r="I499" s="63"/>
      <c r="J499" s="63"/>
      <c r="K499" s="63"/>
      <c r="L499" s="63"/>
      <c r="N499" s="64"/>
      <c r="O499" s="64"/>
      <c r="P499" s="64"/>
      <c r="Q499" s="64"/>
      <c r="R499" s="64"/>
      <c r="S499" s="64"/>
    </row>
    <row r="500" spans="1:19" s="60" customFormat="1" ht="15.75" customHeight="1">
      <c r="A500" s="63"/>
      <c r="B500" s="63" t="s">
        <v>468</v>
      </c>
      <c r="C500" s="63" t="s">
        <v>469</v>
      </c>
      <c r="D500" s="63"/>
      <c r="E500" s="63"/>
      <c r="F500" s="63"/>
      <c r="G500" s="63"/>
      <c r="H500" s="63"/>
      <c r="I500" s="63"/>
      <c r="J500" s="63"/>
      <c r="K500" s="63"/>
      <c r="L500" s="63"/>
      <c r="N500" s="64"/>
      <c r="O500" s="64"/>
      <c r="P500" s="64"/>
      <c r="Q500" s="64"/>
      <c r="R500" s="64"/>
      <c r="S500" s="64"/>
    </row>
    <row r="501" spans="1:19" s="60" customFormat="1" ht="15.75" customHeight="1">
      <c r="A501" s="63"/>
      <c r="B501" s="63"/>
      <c r="C501" s="63" t="s">
        <v>470</v>
      </c>
      <c r="D501" s="63"/>
      <c r="E501" s="63"/>
      <c r="F501" s="63"/>
      <c r="G501" s="63"/>
      <c r="H501" s="63"/>
      <c r="I501" s="63"/>
      <c r="J501" s="63"/>
      <c r="K501" s="63"/>
      <c r="L501" s="63"/>
      <c r="N501" s="64"/>
      <c r="O501" s="64"/>
      <c r="P501" s="64"/>
      <c r="Q501" s="64"/>
      <c r="R501" s="64"/>
      <c r="S501" s="64"/>
    </row>
    <row r="502" spans="1:19" s="60" customFormat="1" ht="15.75" customHeight="1">
      <c r="A502" s="63"/>
      <c r="B502" s="63"/>
      <c r="C502" s="63"/>
      <c r="D502" s="63"/>
      <c r="E502" s="63"/>
      <c r="F502" s="63"/>
      <c r="G502" s="63"/>
      <c r="H502" s="63"/>
      <c r="I502" s="63"/>
      <c r="J502" s="63"/>
      <c r="K502" s="63"/>
      <c r="L502" s="63"/>
      <c r="N502" s="64"/>
      <c r="O502" s="64"/>
      <c r="P502" s="64"/>
      <c r="Q502" s="64"/>
      <c r="R502" s="64"/>
      <c r="S502" s="64"/>
    </row>
    <row r="503" spans="1:19" s="60" customFormat="1" ht="15.75" customHeight="1">
      <c r="A503" s="63"/>
      <c r="B503" s="63"/>
      <c r="C503" s="63"/>
      <c r="D503" s="63"/>
      <c r="E503" s="63"/>
      <c r="F503" s="63"/>
      <c r="G503" s="63"/>
      <c r="H503" s="63"/>
      <c r="I503" s="63"/>
      <c r="J503" s="63"/>
      <c r="K503" s="63"/>
      <c r="L503" s="63"/>
      <c r="N503" s="64"/>
      <c r="O503" s="64"/>
      <c r="P503" s="64"/>
      <c r="Q503" s="64"/>
      <c r="R503" s="64"/>
      <c r="S503" s="64"/>
    </row>
    <row r="504" spans="1:19" s="60" customFormat="1" ht="15.75" customHeight="1">
      <c r="A504" s="63"/>
      <c r="B504" s="63"/>
      <c r="C504" s="63"/>
      <c r="D504" s="63"/>
      <c r="E504" s="63"/>
      <c r="F504" s="63"/>
      <c r="G504" s="63"/>
      <c r="H504" s="63"/>
      <c r="I504" s="63"/>
      <c r="J504" s="63"/>
      <c r="K504" s="63"/>
      <c r="L504" s="63"/>
      <c r="N504" s="64"/>
      <c r="O504" s="64"/>
      <c r="P504" s="64"/>
      <c r="Q504" s="64"/>
      <c r="R504" s="64"/>
      <c r="S504" s="64"/>
    </row>
    <row r="505" spans="1:19" s="60" customFormat="1" ht="15.75" customHeight="1">
      <c r="A505" s="63"/>
      <c r="B505" s="63"/>
      <c r="C505" s="63"/>
      <c r="D505" s="63"/>
      <c r="E505" s="63"/>
      <c r="F505" s="63"/>
      <c r="G505" s="63"/>
      <c r="H505" s="63"/>
      <c r="I505" s="63"/>
      <c r="J505" s="63"/>
      <c r="K505" s="63"/>
      <c r="L505" s="63"/>
      <c r="N505" s="64"/>
      <c r="O505" s="64"/>
      <c r="P505" s="64"/>
      <c r="Q505" s="64"/>
      <c r="R505" s="64"/>
      <c r="S505" s="64"/>
    </row>
    <row r="506" spans="1:19" s="60" customFormat="1" ht="15.75" customHeight="1">
      <c r="A506" s="63"/>
      <c r="B506" s="63"/>
      <c r="C506" s="63"/>
      <c r="D506" s="63"/>
      <c r="E506" s="63"/>
      <c r="F506" s="63"/>
      <c r="G506" s="63"/>
      <c r="H506" s="63"/>
      <c r="I506" s="63"/>
      <c r="J506" s="63"/>
      <c r="K506" s="63"/>
      <c r="L506" s="63"/>
      <c r="N506" s="64"/>
      <c r="O506" s="64"/>
      <c r="P506" s="64"/>
      <c r="Q506" s="64"/>
      <c r="R506" s="64"/>
      <c r="S506" s="64"/>
    </row>
    <row r="519" spans="1:12">
      <c r="B519" s="7"/>
      <c r="C519" s="7"/>
    </row>
    <row r="522" spans="1:12">
      <c r="A522" s="78"/>
      <c r="C522" s="79"/>
      <c r="D522" s="79"/>
      <c r="E522" s="79"/>
      <c r="F522" s="79"/>
      <c r="G522" s="79"/>
      <c r="H522" s="79"/>
      <c r="I522" s="79"/>
      <c r="J522" s="60"/>
      <c r="K522" s="60"/>
      <c r="L522" s="79"/>
    </row>
    <row r="523" spans="1:12">
      <c r="A523" s="78"/>
      <c r="C523" s="79"/>
      <c r="D523" s="79"/>
      <c r="E523" s="79"/>
      <c r="F523" s="79"/>
      <c r="G523" s="79"/>
      <c r="H523" s="79"/>
      <c r="I523" s="79"/>
      <c r="J523" s="79"/>
      <c r="K523" s="79"/>
      <c r="L523" s="79"/>
    </row>
    <row r="524" spans="1:12">
      <c r="A524" s="78"/>
      <c r="C524" s="79"/>
      <c r="D524" s="79"/>
      <c r="E524" s="79"/>
      <c r="F524" s="79"/>
      <c r="G524" s="79"/>
      <c r="H524" s="79"/>
      <c r="I524" s="79"/>
      <c r="J524" s="79"/>
      <c r="K524" s="79"/>
      <c r="L524" s="79"/>
    </row>
    <row r="525" spans="1:12">
      <c r="A525" s="78"/>
      <c r="B525" s="14"/>
      <c r="C525" s="79"/>
      <c r="D525" s="79"/>
      <c r="E525" s="93"/>
      <c r="F525" s="94"/>
      <c r="G525" s="94"/>
      <c r="H525" s="79"/>
      <c r="I525" s="79"/>
      <c r="J525" s="95"/>
      <c r="K525" s="95"/>
      <c r="L525" s="96"/>
    </row>
    <row r="526" spans="1:12">
      <c r="A526" s="15"/>
      <c r="B526" s="16"/>
      <c r="C526" s="17"/>
      <c r="D526" s="18"/>
      <c r="E526" s="97"/>
      <c r="F526" s="98"/>
      <c r="G526" s="98"/>
      <c r="H526" s="19"/>
      <c r="I526" s="19"/>
      <c r="J526" s="97"/>
      <c r="K526" s="97"/>
      <c r="L526" s="98"/>
    </row>
    <row r="527" spans="1:12">
      <c r="A527" s="78"/>
      <c r="C527" s="79"/>
      <c r="D527" s="79"/>
      <c r="E527" s="79"/>
      <c r="F527" s="79"/>
      <c r="G527" s="79"/>
      <c r="H527" s="79"/>
      <c r="I527" s="79"/>
      <c r="J527" s="79"/>
      <c r="K527" s="79"/>
      <c r="L527" s="79"/>
    </row>
    <row r="528" spans="1:12">
      <c r="A528" s="99"/>
      <c r="B528" s="99"/>
      <c r="C528" s="99"/>
      <c r="D528" s="99"/>
      <c r="E528" s="99"/>
      <c r="F528" s="99"/>
      <c r="G528" s="99"/>
      <c r="H528" s="99"/>
      <c r="I528" s="99"/>
      <c r="J528" s="99"/>
      <c r="K528" s="99"/>
      <c r="L528" s="99"/>
    </row>
    <row r="529" spans="1:14" ht="15.75" customHeight="1">
      <c r="A529" s="90"/>
      <c r="B529" s="90"/>
      <c r="C529" s="90"/>
      <c r="D529" s="90"/>
      <c r="E529" s="90"/>
      <c r="F529" s="90"/>
      <c r="G529" s="90"/>
      <c r="H529" s="90"/>
      <c r="I529" s="90"/>
      <c r="J529" s="90"/>
      <c r="K529" s="90"/>
      <c r="L529" s="90"/>
    </row>
    <row r="530" spans="1:14" ht="15">
      <c r="A530" s="91"/>
      <c r="B530" s="91"/>
      <c r="C530" s="91"/>
      <c r="D530" s="91"/>
      <c r="E530" s="91"/>
      <c r="F530" s="91"/>
      <c r="G530" s="91"/>
      <c r="H530" s="91"/>
      <c r="I530" s="91"/>
      <c r="J530" s="91"/>
      <c r="K530" s="91"/>
      <c r="L530" s="91"/>
    </row>
    <row r="531" spans="1:14">
      <c r="A531" s="92"/>
      <c r="B531" s="92"/>
      <c r="C531" s="92"/>
      <c r="D531" s="92"/>
      <c r="E531" s="92"/>
      <c r="F531" s="92"/>
      <c r="G531" s="92"/>
      <c r="H531" s="92"/>
      <c r="I531" s="92"/>
      <c r="J531" s="92"/>
      <c r="K531" s="92"/>
      <c r="L531" s="92"/>
      <c r="M531" s="79"/>
    </row>
    <row r="532" spans="1:14">
      <c r="A532" s="20"/>
      <c r="B532" s="21"/>
      <c r="C532" s="20"/>
      <c r="D532" s="20"/>
      <c r="E532" s="20"/>
      <c r="F532" s="22"/>
      <c r="G532" s="20"/>
      <c r="H532" s="20"/>
      <c r="I532" s="20"/>
      <c r="J532" s="20"/>
      <c r="K532" s="20"/>
      <c r="L532" s="20"/>
    </row>
    <row r="533" spans="1:14">
      <c r="A533" s="23"/>
      <c r="B533" s="24"/>
      <c r="C533" s="23"/>
      <c r="D533" s="23"/>
      <c r="E533" s="23"/>
      <c r="F533" s="22"/>
      <c r="G533" s="20"/>
      <c r="H533" s="20"/>
      <c r="I533" s="20"/>
      <c r="J533" s="20"/>
      <c r="K533" s="20"/>
      <c r="L533" s="20"/>
      <c r="M533" s="79"/>
      <c r="N533" s="6"/>
    </row>
    <row r="534" spans="1:14">
      <c r="A534" s="23"/>
      <c r="B534" s="21"/>
      <c r="C534" s="23"/>
      <c r="D534" s="23"/>
      <c r="E534" s="23"/>
      <c r="F534" s="22"/>
      <c r="G534" s="20"/>
      <c r="H534" s="20"/>
      <c r="I534" s="20"/>
      <c r="J534" s="20"/>
      <c r="K534" s="20"/>
      <c r="L534" s="20"/>
      <c r="M534" s="79"/>
      <c r="N534" s="6"/>
    </row>
    <row r="535" spans="1:14" ht="31.5" customHeight="1">
      <c r="A535" s="45"/>
      <c r="B535" s="42"/>
      <c r="C535" s="12"/>
      <c r="D535" s="12"/>
      <c r="E535" s="8"/>
      <c r="F535" s="13"/>
      <c r="G535" s="9"/>
      <c r="H535" s="12"/>
      <c r="I535" s="10"/>
      <c r="J535" s="29"/>
      <c r="K535" s="29"/>
      <c r="L535" s="46"/>
      <c r="M535" s="5"/>
    </row>
    <row r="536" spans="1:14">
      <c r="A536" s="8"/>
      <c r="B536" s="53"/>
      <c r="C536" s="11"/>
      <c r="D536" s="11"/>
      <c r="E536" s="11"/>
      <c r="F536" s="11"/>
      <c r="G536" s="51"/>
      <c r="H536" s="11"/>
      <c r="I536" s="10"/>
      <c r="J536" s="29"/>
      <c r="K536" s="29"/>
      <c r="L536" s="11"/>
    </row>
    <row r="537" spans="1:14">
      <c r="A537" s="45"/>
      <c r="B537" s="53"/>
      <c r="C537" s="11"/>
      <c r="D537" s="11"/>
      <c r="E537" s="11"/>
      <c r="F537" s="11"/>
      <c r="G537" s="51"/>
      <c r="H537" s="11"/>
      <c r="I537" s="10"/>
      <c r="J537" s="55"/>
      <c r="K537" s="29"/>
      <c r="L537" s="52"/>
    </row>
    <row r="538" spans="1:14">
      <c r="A538" s="45"/>
      <c r="B538" s="53"/>
      <c r="C538" s="11"/>
      <c r="D538" s="11"/>
      <c r="E538" s="11"/>
      <c r="F538" s="11"/>
      <c r="G538" s="51"/>
      <c r="H538" s="11"/>
      <c r="I538" s="10"/>
      <c r="J538" s="55"/>
      <c r="K538" s="29"/>
      <c r="L538" s="52"/>
    </row>
    <row r="539" spans="1:14">
      <c r="A539" s="45"/>
      <c r="B539" s="53"/>
      <c r="C539" s="11"/>
      <c r="D539" s="11"/>
      <c r="E539" s="11"/>
      <c r="F539" s="11"/>
      <c r="G539" s="51"/>
      <c r="H539" s="11"/>
      <c r="I539" s="10"/>
      <c r="J539" s="55"/>
      <c r="K539" s="29"/>
      <c r="L539" s="11"/>
    </row>
    <row r="540" spans="1:14">
      <c r="A540" s="45"/>
      <c r="B540" s="53"/>
      <c r="C540" s="11"/>
      <c r="D540" s="11"/>
      <c r="E540" s="11"/>
      <c r="F540" s="11"/>
      <c r="G540" s="51"/>
      <c r="H540" s="11"/>
      <c r="I540" s="10"/>
      <c r="J540" s="55"/>
      <c r="K540" s="29"/>
      <c r="L540" s="52"/>
    </row>
    <row r="541" spans="1:14">
      <c r="A541" s="45"/>
      <c r="B541" s="53"/>
      <c r="C541" s="11"/>
      <c r="D541" s="11"/>
      <c r="E541" s="11"/>
      <c r="F541" s="11"/>
      <c r="G541" s="51"/>
      <c r="H541" s="11"/>
      <c r="I541" s="10"/>
      <c r="J541" s="55"/>
      <c r="K541" s="29"/>
      <c r="L541" s="52"/>
    </row>
    <row r="542" spans="1:14">
      <c r="A542" s="45"/>
      <c r="B542" s="53"/>
      <c r="C542" s="11"/>
      <c r="D542" s="11"/>
      <c r="E542" s="11"/>
      <c r="F542" s="11"/>
      <c r="G542" s="51"/>
      <c r="H542" s="11"/>
      <c r="I542" s="10"/>
      <c r="J542" s="55"/>
      <c r="K542" s="29"/>
      <c r="L542" s="52"/>
    </row>
    <row r="543" spans="1:14">
      <c r="A543" s="45"/>
      <c r="B543" s="53"/>
      <c r="C543" s="11"/>
      <c r="D543" s="11"/>
      <c r="E543" s="11"/>
      <c r="F543" s="11"/>
      <c r="G543" s="51"/>
      <c r="H543" s="11"/>
      <c r="I543" s="10"/>
      <c r="J543" s="55"/>
      <c r="K543" s="29"/>
      <c r="L543" s="11"/>
    </row>
    <row r="544" spans="1:14">
      <c r="A544" s="45"/>
      <c r="B544" s="53"/>
      <c r="C544" s="11"/>
      <c r="D544" s="11"/>
      <c r="E544" s="11"/>
      <c r="F544" s="11"/>
      <c r="G544" s="51"/>
      <c r="H544" s="11"/>
      <c r="I544" s="10"/>
      <c r="J544" s="55"/>
      <c r="K544" s="29"/>
      <c r="L544" s="52"/>
    </row>
    <row r="545" spans="1:12">
      <c r="A545" s="45"/>
      <c r="B545" s="53"/>
      <c r="C545" s="11"/>
      <c r="D545" s="11"/>
      <c r="E545" s="11"/>
      <c r="F545" s="11"/>
      <c r="G545" s="51"/>
      <c r="H545" s="11"/>
      <c r="I545" s="10"/>
      <c r="J545" s="55"/>
      <c r="K545" s="29"/>
      <c r="L545" s="11"/>
    </row>
    <row r="546" spans="1:12">
      <c r="A546" s="45"/>
      <c r="B546" s="53"/>
      <c r="C546" s="11"/>
      <c r="D546" s="11"/>
      <c r="E546" s="11"/>
      <c r="F546" s="11"/>
      <c r="G546" s="51"/>
      <c r="H546" s="11"/>
      <c r="I546" s="10"/>
      <c r="J546" s="55"/>
      <c r="K546" s="29"/>
      <c r="L546" s="11"/>
    </row>
    <row r="547" spans="1:12">
      <c r="A547" s="45"/>
      <c r="B547" s="53"/>
      <c r="C547" s="11"/>
      <c r="D547" s="11"/>
      <c r="E547" s="11"/>
      <c r="F547" s="11"/>
      <c r="G547" s="51"/>
      <c r="H547" s="11"/>
      <c r="I547" s="10"/>
      <c r="J547" s="55"/>
      <c r="K547" s="29"/>
      <c r="L547" s="11"/>
    </row>
    <row r="548" spans="1:12">
      <c r="A548" s="8"/>
      <c r="B548" s="53"/>
      <c r="C548" s="11"/>
      <c r="D548" s="11"/>
      <c r="E548" s="11"/>
      <c r="F548" s="11"/>
      <c r="G548" s="51"/>
      <c r="H548" s="11"/>
      <c r="I548" s="10"/>
      <c r="J548" s="55"/>
      <c r="K548" s="29"/>
      <c r="L548" s="11"/>
    </row>
    <row r="549" spans="1:12">
      <c r="A549" s="8"/>
      <c r="B549" s="53"/>
      <c r="C549" s="11"/>
      <c r="D549" s="11"/>
      <c r="E549" s="11"/>
      <c r="F549" s="11"/>
      <c r="G549" s="51"/>
      <c r="H549" s="11"/>
      <c r="I549" s="10"/>
      <c r="J549" s="55"/>
      <c r="K549" s="29"/>
      <c r="L549" s="52"/>
    </row>
    <row r="550" spans="1:12">
      <c r="A550" s="8"/>
      <c r="B550" s="53"/>
      <c r="C550" s="11"/>
      <c r="D550" s="11"/>
      <c r="E550" s="11"/>
      <c r="F550" s="11"/>
      <c r="G550" s="51"/>
      <c r="H550" s="11"/>
      <c r="I550" s="10"/>
      <c r="J550" s="55"/>
      <c r="K550" s="29"/>
      <c r="L550" s="52"/>
    </row>
    <row r="551" spans="1:12">
      <c r="A551" s="8"/>
      <c r="B551" s="53"/>
      <c r="C551" s="11"/>
      <c r="D551" s="11"/>
      <c r="E551" s="11"/>
      <c r="F551" s="11"/>
      <c r="G551" s="51"/>
      <c r="H551" s="11"/>
      <c r="I551" s="10"/>
      <c r="J551" s="55"/>
      <c r="K551" s="29"/>
      <c r="L551" s="52"/>
    </row>
    <row r="552" spans="1:12">
      <c r="A552" s="8"/>
      <c r="B552" s="53"/>
      <c r="C552" s="11"/>
      <c r="D552" s="11"/>
      <c r="E552" s="11"/>
      <c r="F552" s="11"/>
      <c r="G552" s="51"/>
      <c r="H552" s="11"/>
      <c r="I552" s="10"/>
      <c r="J552" s="55"/>
      <c r="K552" s="29"/>
      <c r="L552" s="52"/>
    </row>
    <row r="553" spans="1:12">
      <c r="A553" s="45"/>
      <c r="B553" s="53"/>
      <c r="C553" s="11"/>
      <c r="D553" s="11"/>
      <c r="E553" s="11"/>
      <c r="F553" s="11"/>
      <c r="G553" s="51"/>
      <c r="H553" s="11"/>
      <c r="I553" s="10"/>
      <c r="J553" s="55"/>
      <c r="K553" s="29"/>
      <c r="L553" s="52"/>
    </row>
    <row r="554" spans="1:12">
      <c r="A554" s="45"/>
      <c r="B554" s="53"/>
      <c r="C554" s="11"/>
      <c r="D554" s="11"/>
      <c r="E554" s="11"/>
      <c r="F554" s="11"/>
      <c r="G554" s="51"/>
      <c r="H554" s="11"/>
      <c r="I554" s="10"/>
      <c r="J554" s="55"/>
      <c r="K554" s="29"/>
      <c r="L554" s="11"/>
    </row>
    <row r="555" spans="1:12">
      <c r="A555" s="45"/>
      <c r="B555" s="53"/>
      <c r="C555" s="11"/>
      <c r="D555" s="11"/>
      <c r="E555" s="11"/>
      <c r="F555" s="11"/>
      <c r="G555" s="51"/>
      <c r="H555" s="11"/>
      <c r="I555" s="10"/>
      <c r="J555" s="55"/>
      <c r="K555" s="29"/>
      <c r="L555" s="11"/>
    </row>
    <row r="556" spans="1:12">
      <c r="A556" s="45"/>
      <c r="B556" s="53"/>
      <c r="C556" s="11"/>
      <c r="D556" s="11"/>
      <c r="E556" s="11"/>
      <c r="F556" s="11"/>
      <c r="G556" s="51"/>
      <c r="H556" s="11"/>
      <c r="I556" s="10"/>
      <c r="J556" s="55"/>
      <c r="K556" s="29"/>
      <c r="L556" s="52"/>
    </row>
    <row r="557" spans="1:12">
      <c r="A557" s="45"/>
      <c r="B557" s="53"/>
      <c r="C557" s="11"/>
      <c r="D557" s="11"/>
      <c r="E557" s="11"/>
      <c r="F557" s="11"/>
      <c r="G557" s="51"/>
      <c r="H557" s="11"/>
      <c r="I557" s="10"/>
      <c r="J557" s="55"/>
      <c r="K557" s="29"/>
      <c r="L557" s="11"/>
    </row>
    <row r="558" spans="1:12">
      <c r="A558" s="45"/>
      <c r="B558" s="53"/>
      <c r="C558" s="11"/>
      <c r="D558" s="11"/>
      <c r="E558" s="11"/>
      <c r="F558" s="11"/>
      <c r="G558" s="51"/>
      <c r="H558" s="11"/>
      <c r="I558" s="10"/>
      <c r="J558" s="55"/>
      <c r="K558" s="29"/>
      <c r="L558" s="11"/>
    </row>
    <row r="559" spans="1:12">
      <c r="A559" s="45"/>
      <c r="B559" s="53"/>
      <c r="C559" s="11"/>
      <c r="D559" s="11"/>
      <c r="E559" s="11"/>
      <c r="F559" s="11"/>
      <c r="G559" s="51"/>
      <c r="H559" s="11"/>
      <c r="I559" s="10"/>
      <c r="J559" s="55"/>
      <c r="K559" s="29"/>
      <c r="L559" s="11"/>
    </row>
    <row r="560" spans="1:12">
      <c r="A560" s="8"/>
      <c r="B560" s="53"/>
      <c r="C560" s="11"/>
      <c r="D560" s="11"/>
      <c r="E560" s="11"/>
      <c r="F560" s="11"/>
      <c r="G560" s="51"/>
      <c r="H560" s="11"/>
      <c r="I560" s="10"/>
      <c r="J560" s="55"/>
      <c r="K560" s="29"/>
      <c r="L560" s="11"/>
    </row>
    <row r="561" spans="1:12">
      <c r="A561" s="45"/>
      <c r="B561" s="53"/>
      <c r="C561" s="11"/>
      <c r="D561" s="11"/>
      <c r="E561" s="11"/>
      <c r="F561" s="11"/>
      <c r="G561" s="51"/>
      <c r="H561" s="11"/>
      <c r="I561" s="10"/>
      <c r="J561" s="55"/>
      <c r="K561" s="29"/>
      <c r="L561" s="11"/>
    </row>
    <row r="562" spans="1:12">
      <c r="A562" s="45"/>
      <c r="B562" s="53"/>
      <c r="C562" s="11"/>
      <c r="D562" s="11"/>
      <c r="E562" s="11"/>
      <c r="F562" s="11"/>
      <c r="G562" s="51"/>
      <c r="H562" s="11"/>
      <c r="I562" s="10"/>
      <c r="J562" s="55"/>
      <c r="K562" s="29"/>
      <c r="L562" s="11"/>
    </row>
    <row r="563" spans="1:12">
      <c r="A563" s="45"/>
      <c r="B563" s="53"/>
      <c r="C563" s="11"/>
      <c r="D563" s="11"/>
      <c r="E563" s="11"/>
      <c r="F563" s="11"/>
      <c r="G563" s="51"/>
      <c r="H563" s="11"/>
      <c r="I563" s="10"/>
      <c r="J563" s="55"/>
      <c r="K563" s="29"/>
      <c r="L563" s="52"/>
    </row>
    <row r="564" spans="1:12">
      <c r="A564" s="45"/>
      <c r="B564" s="53"/>
      <c r="C564" s="11"/>
      <c r="D564" s="11"/>
      <c r="E564" s="11"/>
      <c r="F564" s="11"/>
      <c r="G564" s="51"/>
      <c r="H564" s="11"/>
      <c r="I564" s="10"/>
      <c r="J564" s="55"/>
      <c r="K564" s="29"/>
      <c r="L564" s="52"/>
    </row>
    <row r="565" spans="1:12">
      <c r="A565" s="45"/>
      <c r="B565" s="53"/>
      <c r="C565" s="11"/>
      <c r="D565" s="11"/>
      <c r="E565" s="11"/>
      <c r="F565" s="11"/>
      <c r="G565" s="51"/>
      <c r="H565" s="11"/>
      <c r="I565" s="10"/>
      <c r="J565" s="55"/>
      <c r="K565" s="29"/>
      <c r="L565" s="52"/>
    </row>
    <row r="566" spans="1:12">
      <c r="A566" s="45"/>
      <c r="B566" s="53"/>
      <c r="C566" s="11"/>
      <c r="D566" s="11"/>
      <c r="E566" s="11"/>
      <c r="F566" s="11"/>
      <c r="G566" s="51"/>
      <c r="H566" s="11"/>
      <c r="I566" s="10"/>
      <c r="J566" s="55"/>
      <c r="K566" s="29"/>
      <c r="L566" s="11"/>
    </row>
    <row r="567" spans="1:12">
      <c r="A567" s="45"/>
      <c r="B567" s="53"/>
      <c r="C567" s="11"/>
      <c r="D567" s="11"/>
      <c r="E567" s="11"/>
      <c r="F567" s="11"/>
      <c r="G567" s="51"/>
      <c r="H567" s="11"/>
      <c r="I567" s="10"/>
      <c r="J567" s="55"/>
      <c r="K567" s="29"/>
      <c r="L567" s="11"/>
    </row>
    <row r="568" spans="1:12">
      <c r="A568" s="45"/>
      <c r="B568" s="53"/>
      <c r="C568" s="11"/>
      <c r="D568" s="11"/>
      <c r="E568" s="11"/>
      <c r="F568" s="11"/>
      <c r="G568" s="51"/>
      <c r="H568" s="11"/>
      <c r="I568" s="10"/>
      <c r="J568" s="55"/>
      <c r="K568" s="29"/>
      <c r="L568" s="11"/>
    </row>
    <row r="569" spans="1:12">
      <c r="A569" s="45"/>
      <c r="B569" s="53"/>
      <c r="C569" s="11"/>
      <c r="D569" s="11"/>
      <c r="E569" s="11"/>
      <c r="F569" s="11"/>
      <c r="G569" s="51"/>
      <c r="H569" s="11"/>
      <c r="I569" s="10"/>
      <c r="J569" s="55"/>
      <c r="K569" s="29"/>
      <c r="L569" s="11"/>
    </row>
    <row r="570" spans="1:12">
      <c r="A570" s="45"/>
      <c r="B570" s="53"/>
      <c r="C570" s="11"/>
      <c r="D570" s="11"/>
      <c r="E570" s="11"/>
      <c r="F570" s="11"/>
      <c r="G570" s="51"/>
      <c r="H570" s="11"/>
      <c r="I570" s="10"/>
      <c r="J570" s="55"/>
      <c r="K570" s="29"/>
      <c r="L570" s="11"/>
    </row>
    <row r="571" spans="1:12">
      <c r="A571" s="45"/>
      <c r="B571" s="53"/>
      <c r="C571" s="11"/>
      <c r="D571" s="11"/>
      <c r="E571" s="11"/>
      <c r="F571" s="11"/>
      <c r="G571" s="51"/>
      <c r="H571" s="11"/>
      <c r="I571" s="10"/>
      <c r="J571" s="55"/>
      <c r="K571" s="29"/>
      <c r="L571" s="11"/>
    </row>
    <row r="572" spans="1:12">
      <c r="A572" s="45"/>
      <c r="B572" s="53"/>
      <c r="C572" s="11"/>
      <c r="D572" s="11"/>
      <c r="E572" s="11"/>
      <c r="F572" s="11"/>
      <c r="G572" s="51"/>
      <c r="H572" s="11"/>
      <c r="I572" s="10"/>
      <c r="J572" s="55"/>
      <c r="K572" s="29"/>
      <c r="L572" s="11"/>
    </row>
    <row r="573" spans="1:12">
      <c r="A573" s="45"/>
      <c r="B573" s="53"/>
      <c r="C573" s="11"/>
      <c r="D573" s="11"/>
      <c r="E573" s="11"/>
      <c r="F573" s="11"/>
      <c r="G573" s="51"/>
      <c r="H573" s="11"/>
      <c r="I573" s="10"/>
      <c r="J573" s="55"/>
      <c r="K573" s="29"/>
      <c r="L573" s="11"/>
    </row>
    <row r="574" spans="1:12">
      <c r="A574" s="45"/>
      <c r="B574" s="53"/>
      <c r="C574" s="11"/>
      <c r="D574" s="11"/>
      <c r="E574" s="11"/>
      <c r="F574" s="11"/>
      <c r="G574" s="51"/>
      <c r="H574" s="11"/>
      <c r="I574" s="10"/>
      <c r="J574" s="55"/>
      <c r="K574" s="29"/>
      <c r="L574" s="52"/>
    </row>
    <row r="575" spans="1:12">
      <c r="A575" s="45"/>
      <c r="B575" s="53"/>
      <c r="C575" s="11"/>
      <c r="D575" s="11"/>
      <c r="E575" s="11"/>
      <c r="F575" s="11"/>
      <c r="G575" s="51"/>
      <c r="H575" s="11"/>
      <c r="I575" s="10"/>
      <c r="J575" s="55"/>
      <c r="K575" s="29"/>
      <c r="L575" s="11"/>
    </row>
    <row r="576" spans="1:12">
      <c r="A576" s="45"/>
      <c r="B576" s="53"/>
      <c r="C576" s="11"/>
      <c r="D576" s="11"/>
      <c r="E576" s="11"/>
      <c r="F576" s="11"/>
      <c r="G576" s="51"/>
      <c r="H576" s="11"/>
      <c r="I576" s="10"/>
      <c r="J576" s="55"/>
      <c r="K576" s="29"/>
      <c r="L576" s="11"/>
    </row>
    <row r="577" spans="1:12">
      <c r="A577" s="45"/>
      <c r="B577" s="53"/>
      <c r="C577" s="11"/>
      <c r="D577" s="11"/>
      <c r="E577" s="11"/>
      <c r="F577" s="11"/>
      <c r="G577" s="51"/>
      <c r="H577" s="11"/>
      <c r="I577" s="10"/>
      <c r="J577" s="55"/>
      <c r="K577" s="29"/>
      <c r="L577" s="11"/>
    </row>
    <row r="578" spans="1:12">
      <c r="A578" s="45"/>
      <c r="B578" s="53"/>
      <c r="C578" s="11"/>
      <c r="D578" s="11"/>
      <c r="E578" s="11"/>
      <c r="F578" s="11"/>
      <c r="G578" s="51"/>
      <c r="H578" s="11"/>
      <c r="I578" s="10"/>
      <c r="J578" s="55"/>
      <c r="K578" s="29"/>
      <c r="L578" s="11"/>
    </row>
    <row r="579" spans="1:12">
      <c r="A579" s="45"/>
      <c r="B579" s="53"/>
      <c r="C579" s="11"/>
      <c r="D579" s="11"/>
      <c r="E579" s="11"/>
      <c r="F579" s="11"/>
      <c r="G579" s="51"/>
      <c r="H579" s="11"/>
      <c r="I579" s="10"/>
      <c r="J579" s="55"/>
      <c r="K579" s="29"/>
      <c r="L579" s="11"/>
    </row>
    <row r="580" spans="1:12">
      <c r="A580" s="45"/>
      <c r="B580" s="53"/>
      <c r="C580" s="11"/>
      <c r="D580" s="11"/>
      <c r="E580" s="11"/>
      <c r="F580" s="11"/>
      <c r="G580" s="51"/>
      <c r="H580" s="11"/>
      <c r="I580" s="10"/>
      <c r="J580" s="55"/>
      <c r="K580" s="29"/>
      <c r="L580" s="11"/>
    </row>
    <row r="581" spans="1:12">
      <c r="A581" s="45"/>
      <c r="B581" s="53"/>
      <c r="C581" s="11"/>
      <c r="D581" s="11"/>
      <c r="E581" s="11"/>
      <c r="F581" s="11"/>
      <c r="G581" s="51"/>
      <c r="H581" s="11"/>
      <c r="I581" s="10"/>
      <c r="J581" s="55"/>
      <c r="K581" s="29"/>
      <c r="L581" s="11"/>
    </row>
    <row r="582" spans="1:12">
      <c r="A582" s="8"/>
      <c r="B582" s="53"/>
      <c r="C582" s="11"/>
      <c r="D582" s="11"/>
      <c r="E582" s="11"/>
      <c r="F582" s="11"/>
      <c r="G582" s="51"/>
      <c r="H582" s="11"/>
      <c r="I582" s="10"/>
      <c r="J582" s="55"/>
      <c r="K582" s="29"/>
      <c r="L582" s="52"/>
    </row>
    <row r="583" spans="1:12">
      <c r="A583" s="45"/>
      <c r="B583" s="53"/>
      <c r="C583" s="11"/>
      <c r="D583" s="11"/>
      <c r="E583" s="11"/>
      <c r="F583" s="11"/>
      <c r="G583" s="51"/>
      <c r="H583" s="11"/>
      <c r="I583" s="10"/>
      <c r="J583" s="55"/>
      <c r="K583" s="29"/>
      <c r="L583" s="11"/>
    </row>
    <row r="584" spans="1:12">
      <c r="A584" s="8"/>
      <c r="B584" s="53"/>
      <c r="C584" s="11"/>
      <c r="D584" s="11"/>
      <c r="E584" s="11"/>
      <c r="F584" s="11"/>
      <c r="G584" s="51"/>
      <c r="H584" s="11"/>
      <c r="I584" s="10"/>
      <c r="J584" s="55"/>
      <c r="K584" s="29"/>
      <c r="L584" s="52"/>
    </row>
    <row r="585" spans="1:12">
      <c r="A585" s="8"/>
      <c r="B585" s="53"/>
      <c r="C585" s="11"/>
      <c r="D585" s="11"/>
      <c r="E585" s="11"/>
      <c r="F585" s="11"/>
      <c r="G585" s="51"/>
      <c r="H585" s="11"/>
      <c r="I585" s="10"/>
      <c r="J585" s="55"/>
      <c r="K585" s="29"/>
      <c r="L585" s="52"/>
    </row>
    <row r="586" spans="1:12">
      <c r="A586" s="8"/>
      <c r="B586" s="53"/>
      <c r="C586" s="11"/>
      <c r="D586" s="11"/>
      <c r="E586" s="11"/>
      <c r="F586" s="11"/>
      <c r="G586" s="51"/>
      <c r="H586" s="11"/>
      <c r="I586" s="10"/>
      <c r="J586" s="55"/>
      <c r="K586" s="29"/>
      <c r="L586" s="52"/>
    </row>
    <row r="587" spans="1:12">
      <c r="A587" s="8"/>
      <c r="B587" s="53"/>
      <c r="C587" s="11"/>
      <c r="D587" s="11"/>
      <c r="E587" s="11"/>
      <c r="F587" s="11"/>
      <c r="G587" s="51"/>
      <c r="H587" s="11"/>
      <c r="I587" s="10"/>
      <c r="J587" s="55"/>
      <c r="K587" s="29"/>
      <c r="L587" s="52"/>
    </row>
    <row r="588" spans="1:12">
      <c r="A588" s="8"/>
      <c r="B588" s="53"/>
      <c r="C588" s="11"/>
      <c r="D588" s="11"/>
      <c r="E588" s="11"/>
      <c r="F588" s="11"/>
      <c r="G588" s="51"/>
      <c r="H588" s="11"/>
      <c r="I588" s="10"/>
      <c r="J588" s="55"/>
      <c r="K588" s="29"/>
      <c r="L588" s="52"/>
    </row>
    <row r="589" spans="1:12">
      <c r="A589" s="8"/>
      <c r="B589" s="53"/>
      <c r="C589" s="11"/>
      <c r="D589" s="11"/>
      <c r="E589" s="11"/>
      <c r="F589" s="11"/>
      <c r="G589" s="51"/>
      <c r="H589" s="11"/>
      <c r="I589" s="10"/>
      <c r="J589" s="55"/>
      <c r="K589" s="29"/>
      <c r="L589" s="52"/>
    </row>
    <row r="590" spans="1:12">
      <c r="A590" s="8"/>
      <c r="B590" s="53"/>
      <c r="C590" s="11"/>
      <c r="D590" s="11"/>
      <c r="E590" s="11"/>
      <c r="F590" s="11"/>
      <c r="G590" s="51"/>
      <c r="H590" s="11"/>
      <c r="I590" s="10"/>
      <c r="J590" s="55"/>
      <c r="K590" s="29"/>
      <c r="L590" s="52"/>
    </row>
    <row r="591" spans="1:12">
      <c r="A591" s="8"/>
      <c r="B591" s="53"/>
      <c r="C591" s="11"/>
      <c r="D591" s="11"/>
      <c r="E591" s="11"/>
      <c r="F591" s="11"/>
      <c r="G591" s="51"/>
      <c r="H591" s="11"/>
      <c r="I591" s="10"/>
      <c r="J591" s="55"/>
      <c r="K591" s="29"/>
      <c r="L591" s="52"/>
    </row>
    <row r="592" spans="1:12">
      <c r="A592" s="8"/>
      <c r="B592" s="53"/>
      <c r="C592" s="11"/>
      <c r="D592" s="11"/>
      <c r="E592" s="11"/>
      <c r="F592" s="11"/>
      <c r="G592" s="51"/>
      <c r="H592" s="11"/>
      <c r="I592" s="10"/>
      <c r="J592" s="55"/>
      <c r="K592" s="29"/>
      <c r="L592" s="52"/>
    </row>
    <row r="593" spans="1:12">
      <c r="A593" s="8"/>
      <c r="B593" s="53"/>
      <c r="C593" s="11"/>
      <c r="D593" s="11"/>
      <c r="E593" s="11"/>
      <c r="F593" s="11"/>
      <c r="G593" s="51"/>
      <c r="H593" s="11"/>
      <c r="I593" s="10"/>
      <c r="J593" s="55"/>
      <c r="K593" s="29"/>
      <c r="L593" s="52"/>
    </row>
    <row r="594" spans="1:12">
      <c r="A594" s="8"/>
      <c r="B594" s="53"/>
      <c r="C594" s="11"/>
      <c r="D594" s="11"/>
      <c r="E594" s="11"/>
      <c r="F594" s="11"/>
      <c r="G594" s="51"/>
      <c r="H594" s="11"/>
      <c r="I594" s="10"/>
      <c r="J594" s="55"/>
      <c r="K594" s="29"/>
      <c r="L594" s="52"/>
    </row>
    <row r="595" spans="1:12">
      <c r="A595" s="8"/>
      <c r="B595" s="53"/>
      <c r="C595" s="11"/>
      <c r="D595" s="11"/>
      <c r="E595" s="11"/>
      <c r="F595" s="11"/>
      <c r="G595" s="51"/>
      <c r="H595" s="11"/>
      <c r="I595" s="10"/>
      <c r="J595" s="55"/>
      <c r="K595" s="29"/>
      <c r="L595" s="52"/>
    </row>
    <row r="596" spans="1:12">
      <c r="A596" s="8"/>
      <c r="B596" s="53"/>
      <c r="C596" s="11"/>
      <c r="D596" s="11"/>
      <c r="E596" s="11"/>
      <c r="F596" s="11"/>
      <c r="G596" s="51"/>
      <c r="H596" s="11"/>
      <c r="I596" s="10"/>
      <c r="J596" s="55"/>
      <c r="K596" s="29"/>
      <c r="L596" s="52"/>
    </row>
    <row r="597" spans="1:12">
      <c r="A597" s="8"/>
      <c r="B597" s="53"/>
      <c r="C597" s="11"/>
      <c r="D597" s="11"/>
      <c r="E597" s="11"/>
      <c r="F597" s="11"/>
      <c r="G597" s="51"/>
      <c r="H597" s="11"/>
      <c r="I597" s="10"/>
      <c r="J597" s="55"/>
      <c r="K597" s="29"/>
      <c r="L597" s="52"/>
    </row>
    <row r="598" spans="1:12">
      <c r="A598" s="8"/>
      <c r="B598" s="53"/>
      <c r="C598" s="11"/>
      <c r="D598" s="11"/>
      <c r="E598" s="11"/>
      <c r="F598" s="11"/>
      <c r="G598" s="51"/>
      <c r="H598" s="11"/>
      <c r="I598" s="10"/>
      <c r="J598" s="55"/>
      <c r="K598" s="29"/>
      <c r="L598" s="52"/>
    </row>
    <row r="599" spans="1:12">
      <c r="A599" s="8"/>
      <c r="B599" s="53"/>
      <c r="C599" s="11"/>
      <c r="D599" s="11"/>
      <c r="E599" s="11"/>
      <c r="F599" s="11"/>
      <c r="G599" s="51"/>
      <c r="H599" s="11"/>
      <c r="I599" s="10"/>
      <c r="J599" s="55"/>
      <c r="K599" s="29"/>
      <c r="L599" s="52"/>
    </row>
    <row r="600" spans="1:12">
      <c r="A600" s="8"/>
      <c r="B600" s="53"/>
      <c r="C600" s="11"/>
      <c r="D600" s="51"/>
      <c r="E600" s="8"/>
      <c r="F600" s="11"/>
      <c r="G600" s="51"/>
      <c r="H600" s="11"/>
      <c r="I600" s="10"/>
      <c r="J600" s="55"/>
      <c r="K600" s="29"/>
      <c r="L600" s="52"/>
    </row>
    <row r="601" spans="1:12">
      <c r="A601" s="8"/>
      <c r="B601" s="53"/>
      <c r="C601" s="11"/>
      <c r="D601" s="51"/>
      <c r="E601" s="8"/>
      <c r="F601" s="11"/>
      <c r="G601" s="51"/>
      <c r="H601" s="11"/>
      <c r="I601" s="10"/>
      <c r="J601" s="55"/>
      <c r="K601" s="29"/>
      <c r="L601" s="52"/>
    </row>
    <row r="602" spans="1:12">
      <c r="A602" s="8"/>
      <c r="B602" s="53"/>
      <c r="C602" s="11"/>
      <c r="D602" s="51"/>
      <c r="E602" s="8"/>
      <c r="F602" s="11"/>
      <c r="G602" s="51"/>
      <c r="H602" s="11"/>
      <c r="I602" s="10"/>
      <c r="J602" s="55"/>
      <c r="K602" s="29"/>
      <c r="L602" s="52"/>
    </row>
    <row r="603" spans="1:12">
      <c r="A603" s="8"/>
      <c r="B603" s="53"/>
      <c r="C603" s="11"/>
      <c r="D603" s="51"/>
      <c r="E603" s="8"/>
      <c r="F603" s="11"/>
      <c r="G603" s="51"/>
      <c r="H603" s="11"/>
      <c r="I603" s="10"/>
      <c r="J603" s="55"/>
      <c r="K603" s="29"/>
      <c r="L603" s="52"/>
    </row>
    <row r="604" spans="1:12">
      <c r="A604" s="8"/>
      <c r="B604" s="53"/>
      <c r="C604" s="11"/>
      <c r="D604" s="51"/>
      <c r="E604" s="8"/>
      <c r="F604" s="11"/>
      <c r="G604" s="51"/>
      <c r="H604" s="11"/>
      <c r="I604" s="10"/>
      <c r="J604" s="55"/>
      <c r="K604" s="29"/>
      <c r="L604" s="52"/>
    </row>
    <row r="605" spans="1:12">
      <c r="A605" s="8"/>
      <c r="B605" s="53"/>
      <c r="C605" s="11"/>
      <c r="D605" s="51"/>
      <c r="E605" s="8"/>
      <c r="F605" s="11"/>
      <c r="G605" s="51"/>
      <c r="H605" s="11"/>
      <c r="I605" s="10"/>
      <c r="J605" s="55"/>
      <c r="K605" s="29"/>
      <c r="L605" s="52"/>
    </row>
    <row r="606" spans="1:12">
      <c r="A606" s="8"/>
      <c r="B606" s="53"/>
      <c r="C606" s="11"/>
      <c r="D606" s="11"/>
      <c r="E606" s="8"/>
      <c r="F606" s="11"/>
      <c r="G606" s="51"/>
      <c r="H606" s="11"/>
      <c r="I606" s="10"/>
      <c r="J606" s="55"/>
      <c r="K606" s="29"/>
      <c r="L606" s="11"/>
    </row>
    <row r="607" spans="1:12">
      <c r="A607" s="8"/>
      <c r="B607" s="53"/>
      <c r="C607" s="11"/>
      <c r="D607" s="11"/>
      <c r="E607" s="8"/>
      <c r="F607" s="11"/>
      <c r="G607" s="51"/>
      <c r="H607" s="11"/>
      <c r="I607" s="10"/>
      <c r="J607" s="29"/>
      <c r="K607" s="29"/>
      <c r="L607" s="11"/>
    </row>
    <row r="608" spans="1:12">
      <c r="A608" s="45"/>
      <c r="B608" s="53"/>
      <c r="C608" s="11"/>
      <c r="D608" s="11"/>
      <c r="E608" s="11"/>
      <c r="F608" s="11"/>
      <c r="G608" s="11"/>
      <c r="H608" s="11"/>
      <c r="I608" s="10"/>
      <c r="J608" s="11"/>
      <c r="K608" s="11"/>
      <c r="L608" s="11"/>
    </row>
    <row r="609" spans="1:14">
      <c r="A609" s="8"/>
      <c r="B609" s="53"/>
      <c r="C609" s="11"/>
      <c r="D609" s="11"/>
      <c r="E609" s="8"/>
      <c r="F609" s="11"/>
      <c r="G609" s="51"/>
      <c r="H609" s="11"/>
      <c r="I609" s="10"/>
      <c r="J609" s="29"/>
      <c r="K609" s="29"/>
      <c r="L609" s="11"/>
    </row>
    <row r="610" spans="1:14">
      <c r="A610" s="62"/>
      <c r="B610" s="62"/>
      <c r="C610" s="62"/>
      <c r="D610" s="62"/>
      <c r="E610" s="62"/>
      <c r="F610" s="62"/>
      <c r="G610" s="62"/>
      <c r="H610" s="62"/>
      <c r="I610" s="62"/>
      <c r="J610" s="62"/>
      <c r="K610" s="62"/>
      <c r="L610" s="62"/>
      <c r="M610" s="60"/>
      <c r="N610" s="64"/>
    </row>
    <row r="611" spans="1:14">
      <c r="A611" s="89"/>
      <c r="B611" s="89"/>
      <c r="C611" s="63"/>
      <c r="D611" s="88"/>
      <c r="E611" s="88"/>
      <c r="F611" s="88"/>
      <c r="G611" s="88"/>
      <c r="H611" s="63"/>
      <c r="I611" s="88"/>
      <c r="J611" s="88"/>
      <c r="K611" s="88"/>
      <c r="L611" s="88"/>
      <c r="M611" s="60"/>
      <c r="N611" s="64"/>
    </row>
    <row r="612" spans="1:14">
      <c r="A612" s="87"/>
      <c r="B612" s="87"/>
      <c r="C612" s="63"/>
      <c r="D612" s="87"/>
      <c r="E612" s="88"/>
      <c r="F612" s="88"/>
      <c r="G612" s="88"/>
      <c r="H612" s="63"/>
      <c r="I612" s="87"/>
      <c r="J612" s="87"/>
      <c r="K612" s="87"/>
      <c r="L612" s="87"/>
      <c r="M612" s="60"/>
      <c r="N612" s="64"/>
    </row>
    <row r="613" spans="1:14">
      <c r="A613" s="87"/>
      <c r="B613" s="88"/>
      <c r="C613" s="63"/>
      <c r="D613" s="87"/>
      <c r="E613" s="87"/>
      <c r="F613" s="87"/>
      <c r="G613" s="87"/>
      <c r="H613" s="63"/>
      <c r="I613" s="87"/>
      <c r="J613" s="87"/>
      <c r="K613" s="87"/>
      <c r="L613" s="87"/>
      <c r="M613" s="60"/>
      <c r="N613" s="64"/>
    </row>
    <row r="614" spans="1:14">
      <c r="A614" s="85"/>
      <c r="B614" s="85"/>
      <c r="C614" s="63"/>
      <c r="D614" s="85"/>
      <c r="E614" s="85"/>
      <c r="F614" s="85"/>
      <c r="G614" s="85"/>
      <c r="H614" s="63"/>
      <c r="I614" s="85"/>
      <c r="J614" s="85"/>
      <c r="K614" s="85"/>
      <c r="L614" s="85"/>
      <c r="M614" s="60"/>
      <c r="N614" s="64"/>
    </row>
    <row r="615" spans="1:14" ht="15.75" customHeight="1">
      <c r="A615" s="85"/>
      <c r="B615" s="85"/>
      <c r="C615" s="63"/>
      <c r="D615" s="85"/>
      <c r="E615" s="85"/>
      <c r="F615" s="85"/>
      <c r="G615" s="85"/>
      <c r="H615" s="63"/>
      <c r="I615" s="85"/>
      <c r="J615" s="85"/>
      <c r="K615" s="85"/>
      <c r="L615" s="85"/>
      <c r="M615" s="60"/>
      <c r="N615" s="64"/>
    </row>
    <row r="616" spans="1:14" ht="15.75" customHeight="1">
      <c r="A616" s="86"/>
      <c r="B616" s="86"/>
      <c r="C616" s="65"/>
      <c r="D616" s="86"/>
      <c r="E616" s="86"/>
      <c r="F616" s="86"/>
      <c r="G616" s="86"/>
      <c r="H616" s="65"/>
      <c r="I616" s="86"/>
      <c r="J616" s="86"/>
      <c r="K616" s="86"/>
      <c r="L616" s="86"/>
      <c r="M616" s="60"/>
      <c r="N616" s="64"/>
    </row>
    <row r="617" spans="1:14" ht="15.75" customHeight="1">
      <c r="A617" s="80"/>
      <c r="B617" s="63"/>
      <c r="C617" s="63"/>
      <c r="D617" s="80"/>
      <c r="E617" s="63"/>
      <c r="F617" s="63"/>
      <c r="G617" s="63"/>
      <c r="H617" s="63"/>
      <c r="I617" s="80"/>
      <c r="J617" s="63"/>
      <c r="K617" s="63"/>
      <c r="L617" s="63"/>
      <c r="M617" s="60"/>
      <c r="N617" s="64"/>
    </row>
    <row r="618" spans="1:14" ht="15.75" customHeight="1">
      <c r="A618" s="63"/>
      <c r="B618" s="63"/>
      <c r="C618" s="63"/>
      <c r="D618" s="63"/>
      <c r="E618" s="63"/>
      <c r="F618" s="63"/>
      <c r="G618" s="63"/>
      <c r="H618" s="63"/>
      <c r="I618" s="63"/>
      <c r="J618" s="63"/>
      <c r="K618" s="63"/>
      <c r="L618" s="63"/>
      <c r="M618" s="60"/>
      <c r="N618" s="64"/>
    </row>
    <row r="619" spans="1:14" ht="15.75" customHeight="1">
      <c r="A619" s="63"/>
      <c r="B619" s="63"/>
      <c r="C619" s="63"/>
      <c r="D619" s="63"/>
      <c r="E619" s="63"/>
      <c r="F619" s="63"/>
      <c r="G619" s="63"/>
      <c r="H619" s="63"/>
      <c r="I619" s="63"/>
      <c r="J619" s="63"/>
      <c r="K619" s="63"/>
      <c r="L619" s="63"/>
      <c r="M619" s="60"/>
      <c r="N619" s="64"/>
    </row>
    <row r="620" spans="1:14" ht="15.75" customHeight="1">
      <c r="A620" s="63"/>
      <c r="B620" s="63"/>
      <c r="C620" s="63"/>
      <c r="D620" s="63"/>
      <c r="E620" s="63"/>
      <c r="F620" s="63"/>
      <c r="G620" s="63"/>
      <c r="H620" s="63"/>
      <c r="I620" s="63"/>
      <c r="J620" s="63"/>
      <c r="K620" s="63"/>
      <c r="L620" s="63"/>
      <c r="M620" s="60"/>
      <c r="N620" s="64"/>
    </row>
    <row r="622" spans="1:14">
      <c r="A622" s="99"/>
      <c r="B622" s="99"/>
      <c r="C622" s="99"/>
      <c r="D622" s="99"/>
      <c r="E622" s="99"/>
      <c r="F622" s="99"/>
      <c r="G622" s="99"/>
      <c r="H622" s="99"/>
      <c r="I622" s="99"/>
      <c r="J622" s="99"/>
      <c r="K622" s="99"/>
      <c r="L622" s="99"/>
    </row>
    <row r="623" spans="1:14" ht="15">
      <c r="A623" s="90"/>
      <c r="B623" s="90"/>
      <c r="C623" s="90"/>
      <c r="D623" s="90"/>
      <c r="E623" s="90"/>
      <c r="F623" s="90"/>
      <c r="G623" s="90"/>
      <c r="H623" s="90"/>
      <c r="I623" s="90"/>
      <c r="J623" s="90"/>
      <c r="K623" s="90"/>
      <c r="L623" s="90"/>
    </row>
    <row r="624" spans="1:14" ht="15">
      <c r="A624" s="91"/>
      <c r="B624" s="91"/>
      <c r="C624" s="91"/>
      <c r="D624" s="91"/>
      <c r="E624" s="91"/>
      <c r="F624" s="91"/>
      <c r="G624" s="91"/>
      <c r="H624" s="91"/>
      <c r="I624" s="91"/>
      <c r="J624" s="91"/>
      <c r="K624" s="91"/>
      <c r="L624" s="91"/>
    </row>
    <row r="625" spans="1:12" ht="15.75" customHeight="1">
      <c r="A625" s="92"/>
      <c r="B625" s="92"/>
      <c r="C625" s="92"/>
      <c r="D625" s="92"/>
      <c r="E625" s="92"/>
      <c r="F625" s="92"/>
      <c r="G625" s="92"/>
      <c r="H625" s="92"/>
      <c r="I625" s="92"/>
      <c r="J625" s="92"/>
      <c r="K625" s="92"/>
      <c r="L625" s="92"/>
    </row>
    <row r="626" spans="1:12">
      <c r="A626" s="20"/>
      <c r="B626" s="21"/>
      <c r="C626" s="20"/>
      <c r="D626" s="20"/>
      <c r="E626" s="20"/>
      <c r="F626" s="22"/>
      <c r="G626" s="20"/>
      <c r="H626" s="20"/>
      <c r="I626" s="20"/>
      <c r="J626" s="20"/>
      <c r="K626" s="20"/>
      <c r="L626" s="20"/>
    </row>
    <row r="627" spans="1:12">
      <c r="A627" s="23"/>
      <c r="B627" s="24"/>
      <c r="C627" s="23"/>
      <c r="D627" s="23"/>
      <c r="E627" s="23"/>
      <c r="F627" s="22"/>
      <c r="G627" s="20"/>
      <c r="H627" s="20"/>
      <c r="I627" s="20"/>
      <c r="J627" s="20"/>
      <c r="K627" s="20"/>
      <c r="L627" s="20"/>
    </row>
    <row r="628" spans="1:12">
      <c r="A628" s="23"/>
      <c r="B628" s="21"/>
      <c r="C628" s="23"/>
      <c r="D628" s="23"/>
      <c r="E628" s="23"/>
      <c r="F628" s="22"/>
      <c r="G628" s="20"/>
      <c r="H628" s="20"/>
      <c r="I628" s="20"/>
      <c r="J628" s="20"/>
      <c r="K628" s="20"/>
      <c r="L628" s="20"/>
    </row>
    <row r="629" spans="1:12">
      <c r="A629" s="45"/>
      <c r="B629" s="42"/>
      <c r="C629" s="12"/>
      <c r="D629" s="12"/>
      <c r="E629" s="8"/>
      <c r="F629" s="13"/>
      <c r="G629" s="9"/>
      <c r="H629" s="12"/>
      <c r="I629" s="10"/>
      <c r="J629" s="29"/>
      <c r="K629" s="29"/>
      <c r="L629" s="46"/>
    </row>
    <row r="630" spans="1:12">
      <c r="A630" s="8"/>
      <c r="B630" s="53"/>
      <c r="C630" s="11"/>
      <c r="D630" s="11"/>
      <c r="E630" s="11"/>
      <c r="F630" s="11"/>
      <c r="G630" s="51"/>
      <c r="H630" s="11"/>
      <c r="I630" s="10"/>
      <c r="J630" s="29"/>
      <c r="K630" s="29"/>
      <c r="L630" s="11"/>
    </row>
    <row r="631" spans="1:12">
      <c r="A631" s="45"/>
      <c r="B631" s="53"/>
      <c r="C631" s="11"/>
      <c r="D631" s="11"/>
      <c r="E631" s="11"/>
      <c r="F631" s="11"/>
      <c r="G631" s="51"/>
      <c r="H631" s="11"/>
      <c r="I631" s="10"/>
      <c r="J631" s="55"/>
      <c r="K631" s="29"/>
      <c r="L631" s="52"/>
    </row>
    <row r="632" spans="1:12">
      <c r="A632" s="45"/>
      <c r="B632" s="53"/>
      <c r="C632" s="11"/>
      <c r="D632" s="11"/>
      <c r="E632" s="11"/>
      <c r="F632" s="11"/>
      <c r="G632" s="51"/>
      <c r="H632" s="11"/>
      <c r="I632" s="10"/>
      <c r="J632" s="55"/>
      <c r="K632" s="29"/>
      <c r="L632" s="52"/>
    </row>
    <row r="633" spans="1:12">
      <c r="A633" s="45"/>
      <c r="B633" s="53"/>
      <c r="C633" s="11"/>
      <c r="D633" s="11"/>
      <c r="E633" s="11"/>
      <c r="F633" s="11"/>
      <c r="G633" s="51"/>
      <c r="H633" s="11"/>
      <c r="I633" s="10"/>
      <c r="J633" s="55"/>
      <c r="K633" s="29"/>
      <c r="L633" s="11"/>
    </row>
    <row r="634" spans="1:12">
      <c r="A634" s="45"/>
      <c r="B634" s="53"/>
      <c r="C634" s="11"/>
      <c r="D634" s="11"/>
      <c r="E634" s="11"/>
      <c r="F634" s="11"/>
      <c r="G634" s="51"/>
      <c r="H634" s="11"/>
      <c r="I634" s="10"/>
      <c r="J634" s="55"/>
      <c r="K634" s="29"/>
      <c r="L634" s="52"/>
    </row>
    <row r="635" spans="1:12">
      <c r="A635" s="45"/>
      <c r="B635" s="53"/>
      <c r="C635" s="11"/>
      <c r="D635" s="11"/>
      <c r="E635" s="11"/>
      <c r="F635" s="11"/>
      <c r="G635" s="51"/>
      <c r="H635" s="11"/>
      <c r="I635" s="10"/>
      <c r="J635" s="55"/>
      <c r="K635" s="29"/>
      <c r="L635" s="52"/>
    </row>
    <row r="636" spans="1:12">
      <c r="A636" s="45"/>
      <c r="B636" s="53"/>
      <c r="C636" s="11"/>
      <c r="D636" s="11"/>
      <c r="E636" s="11"/>
      <c r="F636" s="11"/>
      <c r="G636" s="51"/>
      <c r="H636" s="11"/>
      <c r="I636" s="10"/>
      <c r="J636" s="55"/>
      <c r="K636" s="29"/>
      <c r="L636" s="52"/>
    </row>
    <row r="637" spans="1:12">
      <c r="A637" s="45"/>
      <c r="B637" s="53"/>
      <c r="C637" s="11"/>
      <c r="D637" s="11"/>
      <c r="E637" s="11"/>
      <c r="F637" s="11"/>
      <c r="G637" s="51"/>
      <c r="H637" s="11"/>
      <c r="I637" s="10"/>
      <c r="J637" s="55"/>
      <c r="K637" s="29"/>
      <c r="L637" s="11"/>
    </row>
    <row r="638" spans="1:12">
      <c r="A638" s="45"/>
      <c r="B638" s="53"/>
      <c r="C638" s="11"/>
      <c r="D638" s="11"/>
      <c r="E638" s="11"/>
      <c r="F638" s="11"/>
      <c r="G638" s="51"/>
      <c r="H638" s="11"/>
      <c r="I638" s="10"/>
      <c r="J638" s="55"/>
      <c r="K638" s="29"/>
      <c r="L638" s="52"/>
    </row>
    <row r="639" spans="1:12">
      <c r="A639" s="45"/>
      <c r="B639" s="53"/>
      <c r="C639" s="11"/>
      <c r="D639" s="11"/>
      <c r="E639" s="11"/>
      <c r="F639" s="11"/>
      <c r="G639" s="51"/>
      <c r="H639" s="11"/>
      <c r="I639" s="10"/>
      <c r="J639" s="55"/>
      <c r="K639" s="29"/>
      <c r="L639" s="11"/>
    </row>
    <row r="640" spans="1:12">
      <c r="A640" s="45"/>
      <c r="B640" s="53"/>
      <c r="C640" s="11"/>
      <c r="D640" s="11"/>
      <c r="E640" s="11"/>
      <c r="F640" s="11"/>
      <c r="G640" s="51"/>
      <c r="H640" s="11"/>
      <c r="I640" s="10"/>
      <c r="J640" s="55"/>
      <c r="K640" s="29"/>
      <c r="L640" s="11"/>
    </row>
    <row r="641" spans="1:12">
      <c r="A641" s="45"/>
      <c r="B641" s="53"/>
      <c r="C641" s="11"/>
      <c r="D641" s="11"/>
      <c r="E641" s="11"/>
      <c r="F641" s="11"/>
      <c r="G641" s="51"/>
      <c r="H641" s="11"/>
      <c r="I641" s="10"/>
      <c r="J641" s="55"/>
      <c r="K641" s="29"/>
      <c r="L641" s="11"/>
    </row>
    <row r="642" spans="1:12">
      <c r="A642" s="8"/>
      <c r="B642" s="53"/>
      <c r="C642" s="11"/>
      <c r="D642" s="11"/>
      <c r="E642" s="11"/>
      <c r="F642" s="11"/>
      <c r="G642" s="51"/>
      <c r="H642" s="11"/>
      <c r="I642" s="10"/>
      <c r="J642" s="55"/>
      <c r="K642" s="29"/>
      <c r="L642" s="11"/>
    </row>
    <row r="643" spans="1:12">
      <c r="A643" s="8"/>
      <c r="B643" s="53"/>
      <c r="C643" s="11"/>
      <c r="D643" s="11"/>
      <c r="E643" s="11"/>
      <c r="F643" s="11"/>
      <c r="G643" s="51"/>
      <c r="H643" s="11"/>
      <c r="I643" s="10"/>
      <c r="J643" s="55"/>
      <c r="K643" s="29"/>
      <c r="L643" s="52"/>
    </row>
    <row r="644" spans="1:12">
      <c r="A644" s="8"/>
      <c r="B644" s="53"/>
      <c r="C644" s="11"/>
      <c r="D644" s="11"/>
      <c r="E644" s="11"/>
      <c r="F644" s="11"/>
      <c r="G644" s="51"/>
      <c r="H644" s="11"/>
      <c r="I644" s="10"/>
      <c r="J644" s="55"/>
      <c r="K644" s="29"/>
      <c r="L644" s="52"/>
    </row>
    <row r="645" spans="1:12">
      <c r="A645" s="8"/>
      <c r="B645" s="53"/>
      <c r="C645" s="11"/>
      <c r="D645" s="11"/>
      <c r="E645" s="11"/>
      <c r="F645" s="11"/>
      <c r="G645" s="51"/>
      <c r="H645" s="11"/>
      <c r="I645" s="10"/>
      <c r="J645" s="55"/>
      <c r="K645" s="29"/>
      <c r="L645" s="52"/>
    </row>
    <row r="646" spans="1:12">
      <c r="A646" s="8"/>
      <c r="B646" s="53"/>
      <c r="C646" s="11"/>
      <c r="D646" s="11"/>
      <c r="E646" s="11"/>
      <c r="F646" s="11"/>
      <c r="G646" s="51"/>
      <c r="H646" s="11"/>
      <c r="I646" s="10"/>
      <c r="J646" s="55"/>
      <c r="K646" s="29"/>
      <c r="L646" s="52"/>
    </row>
    <row r="647" spans="1:12">
      <c r="A647" s="45"/>
      <c r="B647" s="53"/>
      <c r="C647" s="11"/>
      <c r="D647" s="11"/>
      <c r="E647" s="11"/>
      <c r="F647" s="11"/>
      <c r="G647" s="51"/>
      <c r="H647" s="11"/>
      <c r="I647" s="10"/>
      <c r="J647" s="55"/>
      <c r="K647" s="29"/>
      <c r="L647" s="52"/>
    </row>
    <row r="648" spans="1:12">
      <c r="A648" s="45"/>
      <c r="B648" s="53"/>
      <c r="C648" s="11"/>
      <c r="D648" s="11"/>
      <c r="E648" s="11"/>
      <c r="F648" s="11"/>
      <c r="G648" s="51"/>
      <c r="H648" s="11"/>
      <c r="I648" s="10"/>
      <c r="J648" s="55"/>
      <c r="K648" s="29"/>
      <c r="L648" s="11"/>
    </row>
    <row r="649" spans="1:12">
      <c r="A649" s="45"/>
      <c r="B649" s="53"/>
      <c r="C649" s="11"/>
      <c r="D649" s="11"/>
      <c r="E649" s="11"/>
      <c r="F649" s="11"/>
      <c r="G649" s="51"/>
      <c r="H649" s="11"/>
      <c r="I649" s="10"/>
      <c r="J649" s="55"/>
      <c r="K649" s="29"/>
      <c r="L649" s="11"/>
    </row>
    <row r="650" spans="1:12">
      <c r="A650" s="45"/>
      <c r="B650" s="53"/>
      <c r="C650" s="11"/>
      <c r="D650" s="11"/>
      <c r="E650" s="11"/>
      <c r="F650" s="11"/>
      <c r="G650" s="51"/>
      <c r="H650" s="11"/>
      <c r="I650" s="10"/>
      <c r="J650" s="55"/>
      <c r="K650" s="29"/>
      <c r="L650" s="52"/>
    </row>
    <row r="651" spans="1:12">
      <c r="A651" s="45"/>
      <c r="B651" s="53"/>
      <c r="C651" s="11"/>
      <c r="D651" s="11"/>
      <c r="E651" s="11"/>
      <c r="F651" s="11"/>
      <c r="G651" s="51"/>
      <c r="H651" s="11"/>
      <c r="I651" s="10"/>
      <c r="J651" s="55"/>
      <c r="K651" s="29"/>
      <c r="L651" s="11"/>
    </row>
    <row r="652" spans="1:12">
      <c r="A652" s="45"/>
      <c r="B652" s="53"/>
      <c r="C652" s="11"/>
      <c r="D652" s="11"/>
      <c r="E652" s="11"/>
      <c r="F652" s="11"/>
      <c r="G652" s="51"/>
      <c r="H652" s="11"/>
      <c r="I652" s="10"/>
      <c r="J652" s="55"/>
      <c r="K652" s="29"/>
      <c r="L652" s="11"/>
    </row>
    <row r="653" spans="1:12">
      <c r="A653" s="45"/>
      <c r="B653" s="53"/>
      <c r="C653" s="11"/>
      <c r="D653" s="11"/>
      <c r="E653" s="11"/>
      <c r="F653" s="11"/>
      <c r="G653" s="51"/>
      <c r="H653" s="11"/>
      <c r="I653" s="10"/>
      <c r="J653" s="55"/>
      <c r="K653" s="29"/>
      <c r="L653" s="11"/>
    </row>
    <row r="654" spans="1:12">
      <c r="A654" s="8"/>
      <c r="B654" s="53"/>
      <c r="C654" s="11"/>
      <c r="D654" s="11"/>
      <c r="E654" s="11"/>
      <c r="F654" s="11"/>
      <c r="G654" s="51"/>
      <c r="H654" s="11"/>
      <c r="I654" s="10"/>
      <c r="J654" s="55"/>
      <c r="K654" s="29"/>
      <c r="L654" s="11"/>
    </row>
    <row r="655" spans="1:12">
      <c r="A655" s="45"/>
      <c r="B655" s="53"/>
      <c r="C655" s="11"/>
      <c r="D655" s="11"/>
      <c r="E655" s="11"/>
      <c r="F655" s="11"/>
      <c r="G655" s="51"/>
      <c r="H655" s="11"/>
      <c r="I655" s="10"/>
      <c r="J655" s="55"/>
      <c r="K655" s="29"/>
      <c r="L655" s="11"/>
    </row>
    <row r="656" spans="1:12">
      <c r="A656" s="45"/>
      <c r="B656" s="53"/>
      <c r="C656" s="11"/>
      <c r="D656" s="11"/>
      <c r="E656" s="11"/>
      <c r="F656" s="11"/>
      <c r="G656" s="51"/>
      <c r="H656" s="11"/>
      <c r="I656" s="10"/>
      <c r="J656" s="55"/>
      <c r="K656" s="29"/>
      <c r="L656" s="11"/>
    </row>
    <row r="657" spans="1:12">
      <c r="A657" s="45"/>
      <c r="B657" s="53"/>
      <c r="C657" s="11"/>
      <c r="D657" s="11"/>
      <c r="E657" s="11"/>
      <c r="F657" s="11"/>
      <c r="G657" s="51"/>
      <c r="H657" s="11"/>
      <c r="I657" s="10"/>
      <c r="J657" s="55"/>
      <c r="K657" s="29"/>
      <c r="L657" s="52"/>
    </row>
    <row r="658" spans="1:12">
      <c r="A658" s="45"/>
      <c r="B658" s="53"/>
      <c r="C658" s="11"/>
      <c r="D658" s="11"/>
      <c r="E658" s="11"/>
      <c r="F658" s="11"/>
      <c r="G658" s="51"/>
      <c r="H658" s="11"/>
      <c r="I658" s="10"/>
      <c r="J658" s="55"/>
      <c r="K658" s="29"/>
      <c r="L658" s="52"/>
    </row>
    <row r="659" spans="1:12">
      <c r="A659" s="45"/>
      <c r="B659" s="53"/>
      <c r="C659" s="11"/>
      <c r="D659" s="11"/>
      <c r="E659" s="11"/>
      <c r="F659" s="11"/>
      <c r="G659" s="51"/>
      <c r="H659" s="11"/>
      <c r="I659" s="10"/>
      <c r="J659" s="55"/>
      <c r="K659" s="29"/>
      <c r="L659" s="52"/>
    </row>
    <row r="660" spans="1:12">
      <c r="A660" s="45"/>
      <c r="B660" s="53"/>
      <c r="C660" s="11"/>
      <c r="D660" s="11"/>
      <c r="E660" s="11"/>
      <c r="F660" s="11"/>
      <c r="G660" s="51"/>
      <c r="H660" s="11"/>
      <c r="I660" s="10"/>
      <c r="J660" s="55"/>
      <c r="K660" s="29"/>
      <c r="L660" s="11"/>
    </row>
    <row r="661" spans="1:12">
      <c r="A661" s="45"/>
      <c r="B661" s="53"/>
      <c r="C661" s="11"/>
      <c r="D661" s="11"/>
      <c r="E661" s="11"/>
      <c r="F661" s="11"/>
      <c r="G661" s="51"/>
      <c r="H661" s="11"/>
      <c r="I661" s="10"/>
      <c r="J661" s="55"/>
      <c r="K661" s="29"/>
      <c r="L661" s="11"/>
    </row>
    <row r="662" spans="1:12">
      <c r="A662" s="45"/>
      <c r="B662" s="53"/>
      <c r="C662" s="11"/>
      <c r="D662" s="11"/>
      <c r="E662" s="11"/>
      <c r="F662" s="11"/>
      <c r="G662" s="51"/>
      <c r="H662" s="11"/>
      <c r="I662" s="10"/>
      <c r="J662" s="55"/>
      <c r="K662" s="29"/>
      <c r="L662" s="11"/>
    </row>
    <row r="663" spans="1:12">
      <c r="A663" s="45"/>
      <c r="B663" s="53"/>
      <c r="C663" s="11"/>
      <c r="D663" s="11"/>
      <c r="E663" s="11"/>
      <c r="F663" s="11"/>
      <c r="G663" s="51"/>
      <c r="H663" s="11"/>
      <c r="I663" s="10"/>
      <c r="J663" s="55"/>
      <c r="K663" s="29"/>
      <c r="L663" s="11"/>
    </row>
    <row r="664" spans="1:12">
      <c r="A664" s="45"/>
      <c r="B664" s="53"/>
      <c r="C664" s="11"/>
      <c r="D664" s="11"/>
      <c r="E664" s="11"/>
      <c r="F664" s="11"/>
      <c r="G664" s="51"/>
      <c r="H664" s="11"/>
      <c r="I664" s="10"/>
      <c r="J664" s="55"/>
      <c r="K664" s="29"/>
      <c r="L664" s="11"/>
    </row>
    <row r="665" spans="1:12">
      <c r="A665" s="45"/>
      <c r="B665" s="53"/>
      <c r="C665" s="11"/>
      <c r="D665" s="11"/>
      <c r="E665" s="11"/>
      <c r="F665" s="11"/>
      <c r="G665" s="51"/>
      <c r="H665" s="11"/>
      <c r="I665" s="10"/>
      <c r="J665" s="55"/>
      <c r="K665" s="29"/>
      <c r="L665" s="11"/>
    </row>
    <row r="666" spans="1:12">
      <c r="A666" s="45"/>
      <c r="B666" s="53"/>
      <c r="C666" s="11"/>
      <c r="D666" s="11"/>
      <c r="E666" s="11"/>
      <c r="F666" s="11"/>
      <c r="G666" s="51"/>
      <c r="H666" s="11"/>
      <c r="I666" s="10"/>
      <c r="J666" s="55"/>
      <c r="K666" s="29"/>
      <c r="L666" s="11"/>
    </row>
    <row r="667" spans="1:12">
      <c r="A667" s="45"/>
      <c r="B667" s="53"/>
      <c r="C667" s="11"/>
      <c r="D667" s="11"/>
      <c r="E667" s="11"/>
      <c r="F667" s="11"/>
      <c r="G667" s="51"/>
      <c r="H667" s="11"/>
      <c r="I667" s="10"/>
      <c r="J667" s="55"/>
      <c r="K667" s="29"/>
      <c r="L667" s="11"/>
    </row>
    <row r="668" spans="1:12">
      <c r="A668" s="45"/>
      <c r="B668" s="53"/>
      <c r="C668" s="11"/>
      <c r="D668" s="11"/>
      <c r="E668" s="11"/>
      <c r="F668" s="11"/>
      <c r="G668" s="51"/>
      <c r="H668" s="11"/>
      <c r="I668" s="10"/>
      <c r="J668" s="55"/>
      <c r="K668" s="29"/>
      <c r="L668" s="52"/>
    </row>
    <row r="669" spans="1:12">
      <c r="A669" s="45"/>
      <c r="B669" s="53"/>
      <c r="C669" s="11"/>
      <c r="D669" s="11"/>
      <c r="E669" s="11"/>
      <c r="F669" s="11"/>
      <c r="G669" s="51"/>
      <c r="H669" s="11"/>
      <c r="I669" s="10"/>
      <c r="J669" s="55"/>
      <c r="K669" s="29"/>
      <c r="L669" s="11"/>
    </row>
    <row r="670" spans="1:12">
      <c r="A670" s="45"/>
      <c r="B670" s="53"/>
      <c r="C670" s="11"/>
      <c r="D670" s="11"/>
      <c r="E670" s="11"/>
      <c r="F670" s="11"/>
      <c r="G670" s="51"/>
      <c r="H670" s="11"/>
      <c r="I670" s="10"/>
      <c r="J670" s="55"/>
      <c r="K670" s="29"/>
      <c r="L670" s="11"/>
    </row>
    <row r="671" spans="1:12">
      <c r="A671" s="45"/>
      <c r="B671" s="53"/>
      <c r="C671" s="11"/>
      <c r="D671" s="11"/>
      <c r="E671" s="11"/>
      <c r="F671" s="11"/>
      <c r="G671" s="51"/>
      <c r="H671" s="11"/>
      <c r="I671" s="10"/>
      <c r="J671" s="55"/>
      <c r="K671" s="29"/>
      <c r="L671" s="11"/>
    </row>
    <row r="672" spans="1:12">
      <c r="A672" s="45"/>
      <c r="B672" s="53"/>
      <c r="C672" s="11"/>
      <c r="D672" s="11"/>
      <c r="E672" s="11"/>
      <c r="F672" s="11"/>
      <c r="G672" s="51"/>
      <c r="H672" s="11"/>
      <c r="I672" s="10"/>
      <c r="J672" s="55"/>
      <c r="K672" s="29"/>
      <c r="L672" s="11"/>
    </row>
    <row r="673" spans="1:12">
      <c r="A673" s="45"/>
      <c r="B673" s="53"/>
      <c r="C673" s="11"/>
      <c r="D673" s="11"/>
      <c r="E673" s="11"/>
      <c r="F673" s="11"/>
      <c r="G673" s="51"/>
      <c r="H673" s="11"/>
      <c r="I673" s="10"/>
      <c r="J673" s="55"/>
      <c r="K673" s="29"/>
      <c r="L673" s="11"/>
    </row>
    <row r="674" spans="1:12">
      <c r="A674" s="45"/>
      <c r="B674" s="53"/>
      <c r="C674" s="11"/>
      <c r="D674" s="11"/>
      <c r="E674" s="11"/>
      <c r="F674" s="11"/>
      <c r="G674" s="51"/>
      <c r="H674" s="11"/>
      <c r="I674" s="10"/>
      <c r="J674" s="55"/>
      <c r="K674" s="29"/>
      <c r="L674" s="11"/>
    </row>
    <row r="675" spans="1:12">
      <c r="A675" s="45"/>
      <c r="B675" s="53"/>
      <c r="C675" s="11"/>
      <c r="D675" s="11"/>
      <c r="E675" s="11"/>
      <c r="F675" s="11"/>
      <c r="G675" s="51"/>
      <c r="H675" s="11"/>
      <c r="I675" s="10"/>
      <c r="J675" s="55"/>
      <c r="K675" s="29"/>
      <c r="L675" s="11"/>
    </row>
    <row r="676" spans="1:12">
      <c r="A676" s="8"/>
      <c r="B676" s="53"/>
      <c r="C676" s="11"/>
      <c r="D676" s="11"/>
      <c r="E676" s="11"/>
      <c r="F676" s="11"/>
      <c r="G676" s="51"/>
      <c r="H676" s="11"/>
      <c r="I676" s="10"/>
      <c r="J676" s="55"/>
      <c r="K676" s="29"/>
      <c r="L676" s="52"/>
    </row>
    <row r="677" spans="1:12">
      <c r="A677" s="45"/>
      <c r="B677" s="53"/>
      <c r="C677" s="11"/>
      <c r="D677" s="11"/>
      <c r="E677" s="11"/>
      <c r="F677" s="11"/>
      <c r="G677" s="51"/>
      <c r="H677" s="11"/>
      <c r="I677" s="10"/>
      <c r="J677" s="55"/>
      <c r="K677" s="29"/>
      <c r="L677" s="11"/>
    </row>
    <row r="678" spans="1:12">
      <c r="A678" s="8"/>
      <c r="B678" s="53"/>
      <c r="C678" s="11"/>
      <c r="D678" s="11"/>
      <c r="E678" s="11"/>
      <c r="F678" s="11"/>
      <c r="G678" s="51"/>
      <c r="H678" s="11"/>
      <c r="I678" s="10"/>
      <c r="J678" s="55"/>
      <c r="K678" s="29"/>
      <c r="L678" s="52"/>
    </row>
    <row r="679" spans="1:12">
      <c r="A679" s="8"/>
      <c r="B679" s="53"/>
      <c r="C679" s="11"/>
      <c r="D679" s="11"/>
      <c r="E679" s="11"/>
      <c r="F679" s="11"/>
      <c r="G679" s="51"/>
      <c r="H679" s="11"/>
      <c r="I679" s="10"/>
      <c r="J679" s="55"/>
      <c r="K679" s="29"/>
      <c r="L679" s="52"/>
    </row>
    <row r="680" spans="1:12">
      <c r="A680" s="8"/>
      <c r="B680" s="53"/>
      <c r="C680" s="11"/>
      <c r="D680" s="11"/>
      <c r="E680" s="11"/>
      <c r="F680" s="11"/>
      <c r="G680" s="51"/>
      <c r="H680" s="11"/>
      <c r="I680" s="10"/>
      <c r="J680" s="55"/>
      <c r="K680" s="29"/>
      <c r="L680" s="52"/>
    </row>
    <row r="681" spans="1:12">
      <c r="A681" s="8"/>
      <c r="B681" s="53"/>
      <c r="C681" s="11"/>
      <c r="D681" s="11"/>
      <c r="E681" s="11"/>
      <c r="F681" s="11"/>
      <c r="G681" s="51"/>
      <c r="H681" s="11"/>
      <c r="I681" s="10"/>
      <c r="J681" s="55"/>
      <c r="K681" s="29"/>
      <c r="L681" s="52"/>
    </row>
    <row r="682" spans="1:12">
      <c r="A682" s="8"/>
      <c r="B682" s="53"/>
      <c r="C682" s="11"/>
      <c r="D682" s="11"/>
      <c r="E682" s="11"/>
      <c r="F682" s="11"/>
      <c r="G682" s="51"/>
      <c r="H682" s="11"/>
      <c r="I682" s="10"/>
      <c r="J682" s="55"/>
      <c r="K682" s="29"/>
      <c r="L682" s="52"/>
    </row>
    <row r="683" spans="1:12">
      <c r="A683" s="8"/>
      <c r="B683" s="53"/>
      <c r="C683" s="11"/>
      <c r="D683" s="11"/>
      <c r="E683" s="11"/>
      <c r="F683" s="11"/>
      <c r="G683" s="51"/>
      <c r="H683" s="11"/>
      <c r="I683" s="10"/>
      <c r="J683" s="55"/>
      <c r="K683" s="29"/>
      <c r="L683" s="52"/>
    </row>
    <row r="684" spans="1:12">
      <c r="A684" s="8"/>
      <c r="B684" s="53"/>
      <c r="C684" s="11"/>
      <c r="D684" s="11"/>
      <c r="E684" s="11"/>
      <c r="F684" s="11"/>
      <c r="G684" s="51"/>
      <c r="H684" s="11"/>
      <c r="I684" s="10"/>
      <c r="J684" s="55"/>
      <c r="K684" s="29"/>
      <c r="L684" s="52"/>
    </row>
    <row r="685" spans="1:12">
      <c r="A685" s="8"/>
      <c r="B685" s="53"/>
      <c r="C685" s="11"/>
      <c r="D685" s="11"/>
      <c r="E685" s="11"/>
      <c r="F685" s="11"/>
      <c r="G685" s="51"/>
      <c r="H685" s="11"/>
      <c r="I685" s="10"/>
      <c r="J685" s="55"/>
      <c r="K685" s="29"/>
      <c r="L685" s="52"/>
    </row>
    <row r="686" spans="1:12">
      <c r="A686" s="8"/>
      <c r="B686" s="53"/>
      <c r="C686" s="11"/>
      <c r="D686" s="11"/>
      <c r="E686" s="11"/>
      <c r="F686" s="11"/>
      <c r="G686" s="51"/>
      <c r="H686" s="11"/>
      <c r="I686" s="10"/>
      <c r="J686" s="55"/>
      <c r="K686" s="29"/>
      <c r="L686" s="52"/>
    </row>
    <row r="687" spans="1:12">
      <c r="A687" s="8"/>
      <c r="B687" s="53"/>
      <c r="C687" s="11"/>
      <c r="D687" s="11"/>
      <c r="E687" s="11"/>
      <c r="F687" s="11"/>
      <c r="G687" s="51"/>
      <c r="H687" s="11"/>
      <c r="I687" s="10"/>
      <c r="J687" s="55"/>
      <c r="K687" s="29"/>
      <c r="L687" s="52"/>
    </row>
    <row r="688" spans="1:12">
      <c r="A688" s="8"/>
      <c r="B688" s="53"/>
      <c r="C688" s="11"/>
      <c r="D688" s="11"/>
      <c r="E688" s="11"/>
      <c r="F688" s="11"/>
      <c r="G688" s="51"/>
      <c r="H688" s="11"/>
      <c r="I688" s="10"/>
      <c r="J688" s="55"/>
      <c r="K688" s="29"/>
      <c r="L688" s="52"/>
    </row>
    <row r="689" spans="1:12">
      <c r="A689" s="8"/>
      <c r="B689" s="53"/>
      <c r="C689" s="11"/>
      <c r="D689" s="11"/>
      <c r="E689" s="11"/>
      <c r="F689" s="11"/>
      <c r="G689" s="51"/>
      <c r="H689" s="11"/>
      <c r="I689" s="10"/>
      <c r="J689" s="55"/>
      <c r="K689" s="29"/>
      <c r="L689" s="52"/>
    </row>
    <row r="690" spans="1:12">
      <c r="A690" s="8"/>
      <c r="B690" s="53"/>
      <c r="C690" s="11"/>
      <c r="D690" s="11"/>
      <c r="E690" s="11"/>
      <c r="F690" s="11"/>
      <c r="G690" s="51"/>
      <c r="H690" s="11"/>
      <c r="I690" s="10"/>
      <c r="J690" s="55"/>
      <c r="K690" s="29"/>
      <c r="L690" s="52"/>
    </row>
    <row r="691" spans="1:12">
      <c r="A691" s="8"/>
      <c r="B691" s="53"/>
      <c r="C691" s="11"/>
      <c r="D691" s="11"/>
      <c r="E691" s="11"/>
      <c r="F691" s="11"/>
      <c r="G691" s="51"/>
      <c r="H691" s="11"/>
      <c r="I691" s="10"/>
      <c r="J691" s="55"/>
      <c r="K691" s="29"/>
      <c r="L691" s="52"/>
    </row>
    <row r="692" spans="1:12">
      <c r="A692" s="8"/>
      <c r="B692" s="53"/>
      <c r="C692" s="11"/>
      <c r="D692" s="11"/>
      <c r="E692" s="11"/>
      <c r="F692" s="11"/>
      <c r="G692" s="51"/>
      <c r="H692" s="11"/>
      <c r="I692" s="10"/>
      <c r="J692" s="55"/>
      <c r="K692" s="29"/>
      <c r="L692" s="52"/>
    </row>
    <row r="693" spans="1:12">
      <c r="A693" s="8"/>
      <c r="B693" s="53"/>
      <c r="C693" s="11"/>
      <c r="D693" s="11"/>
      <c r="E693" s="11"/>
      <c r="F693" s="11"/>
      <c r="G693" s="51"/>
      <c r="H693" s="11"/>
      <c r="I693" s="10"/>
      <c r="J693" s="55"/>
      <c r="K693" s="29"/>
      <c r="L693" s="52"/>
    </row>
    <row r="694" spans="1:12">
      <c r="A694" s="8"/>
      <c r="B694" s="53"/>
      <c r="C694" s="51"/>
      <c r="D694" s="51"/>
      <c r="E694" s="8"/>
      <c r="F694" s="11"/>
      <c r="G694" s="51"/>
      <c r="H694" s="11"/>
      <c r="I694" s="10"/>
      <c r="J694" s="55"/>
      <c r="K694" s="29"/>
      <c r="L694" s="52"/>
    </row>
    <row r="695" spans="1:12">
      <c r="A695" s="8"/>
      <c r="B695" s="53"/>
      <c r="C695" s="51"/>
      <c r="D695" s="51"/>
      <c r="E695" s="8"/>
      <c r="F695" s="11"/>
      <c r="G695" s="51"/>
      <c r="H695" s="11"/>
      <c r="I695" s="10"/>
      <c r="J695" s="55"/>
      <c r="K695" s="29"/>
      <c r="L695" s="52"/>
    </row>
    <row r="696" spans="1:12">
      <c r="A696" s="8"/>
      <c r="B696" s="53"/>
      <c r="C696" s="51"/>
      <c r="D696" s="51"/>
      <c r="E696" s="8"/>
      <c r="F696" s="11"/>
      <c r="G696" s="51"/>
      <c r="H696" s="11"/>
      <c r="I696" s="10"/>
      <c r="J696" s="55"/>
      <c r="K696" s="29"/>
      <c r="L696" s="52"/>
    </row>
    <row r="697" spans="1:12">
      <c r="A697" s="8"/>
      <c r="B697" s="53"/>
      <c r="C697" s="51"/>
      <c r="D697" s="51"/>
      <c r="E697" s="8"/>
      <c r="F697" s="11"/>
      <c r="G697" s="51"/>
      <c r="H697" s="11"/>
      <c r="I697" s="10"/>
      <c r="J697" s="55"/>
      <c r="K697" s="29"/>
      <c r="L697" s="52"/>
    </row>
    <row r="698" spans="1:12">
      <c r="A698" s="8"/>
      <c r="B698" s="53"/>
      <c r="C698" s="51"/>
      <c r="D698" s="51"/>
      <c r="E698" s="8"/>
      <c r="F698" s="11"/>
      <c r="G698" s="51"/>
      <c r="H698" s="11"/>
      <c r="I698" s="10"/>
      <c r="J698" s="55"/>
      <c r="K698" s="29"/>
      <c r="L698" s="52"/>
    </row>
    <row r="699" spans="1:12">
      <c r="A699" s="8"/>
      <c r="B699" s="53"/>
      <c r="C699" s="51"/>
      <c r="D699" s="51"/>
      <c r="E699" s="8"/>
      <c r="F699" s="11"/>
      <c r="G699" s="51"/>
      <c r="H699" s="11"/>
      <c r="I699" s="10"/>
      <c r="J699" s="55"/>
      <c r="K699" s="29"/>
      <c r="L699" s="52"/>
    </row>
    <row r="700" spans="1:12">
      <c r="A700" s="8"/>
      <c r="B700" s="53"/>
      <c r="C700" s="11"/>
      <c r="D700" s="11"/>
      <c r="E700" s="8"/>
      <c r="F700" s="11"/>
      <c r="G700" s="51"/>
      <c r="H700" s="11"/>
      <c r="I700" s="10"/>
      <c r="J700" s="55"/>
      <c r="K700" s="29"/>
      <c r="L700" s="11"/>
    </row>
    <row r="701" spans="1:12">
      <c r="A701" s="8"/>
      <c r="B701" s="53"/>
      <c r="C701" s="11"/>
      <c r="D701" s="11"/>
      <c r="E701" s="8"/>
      <c r="F701" s="11"/>
      <c r="G701" s="51"/>
      <c r="H701" s="11"/>
      <c r="I701" s="10"/>
      <c r="J701" s="29"/>
      <c r="K701" s="29"/>
      <c r="L701" s="11"/>
    </row>
    <row r="702" spans="1:12">
      <c r="A702" s="45"/>
      <c r="B702" s="53"/>
      <c r="C702" s="11"/>
      <c r="D702" s="11"/>
      <c r="E702" s="11"/>
      <c r="F702" s="11"/>
      <c r="G702" s="11"/>
      <c r="H702" s="11"/>
      <c r="I702" s="10"/>
      <c r="J702" s="11"/>
      <c r="K702" s="11"/>
      <c r="L702" s="11"/>
    </row>
    <row r="703" spans="1:12">
      <c r="A703" s="8"/>
      <c r="B703" s="53"/>
      <c r="C703" s="11"/>
      <c r="D703" s="11"/>
      <c r="E703" s="8"/>
      <c r="F703" s="11"/>
      <c r="G703" s="51"/>
      <c r="H703" s="11"/>
      <c r="I703" s="10"/>
      <c r="J703" s="29"/>
      <c r="K703" s="29"/>
      <c r="L703" s="11"/>
    </row>
    <row r="704" spans="1:12">
      <c r="A704" s="62"/>
      <c r="B704" s="62"/>
      <c r="C704" s="62"/>
      <c r="D704" s="62"/>
      <c r="E704" s="62"/>
      <c r="F704" s="62"/>
      <c r="G704" s="62"/>
      <c r="H704" s="62"/>
      <c r="I704" s="62"/>
      <c r="J704" s="62"/>
      <c r="K704" s="62"/>
      <c r="L704" s="62"/>
    </row>
    <row r="705" spans="1:12" ht="15.75" customHeight="1">
      <c r="A705" s="89"/>
      <c r="B705" s="89"/>
      <c r="C705" s="63"/>
      <c r="D705" s="88"/>
      <c r="E705" s="88"/>
      <c r="F705" s="88"/>
      <c r="G705" s="88"/>
      <c r="H705" s="63"/>
      <c r="I705" s="88"/>
      <c r="J705" s="88"/>
      <c r="K705" s="88"/>
      <c r="L705" s="88"/>
    </row>
    <row r="706" spans="1:12" ht="15.75" customHeight="1">
      <c r="A706" s="87"/>
      <c r="B706" s="87"/>
      <c r="C706" s="63"/>
      <c r="D706" s="87"/>
      <c r="E706" s="88"/>
      <c r="F706" s="88"/>
      <c r="G706" s="88"/>
      <c r="H706" s="63"/>
      <c r="I706" s="87"/>
      <c r="J706" s="87"/>
      <c r="K706" s="87"/>
      <c r="L706" s="87"/>
    </row>
    <row r="707" spans="1:12" ht="15.75" customHeight="1">
      <c r="A707" s="87"/>
      <c r="B707" s="88"/>
      <c r="C707" s="63"/>
      <c r="D707" s="87"/>
      <c r="E707" s="87"/>
      <c r="F707" s="87"/>
      <c r="G707" s="87"/>
      <c r="H707" s="63"/>
      <c r="I707" s="87"/>
      <c r="J707" s="87"/>
      <c r="K707" s="87"/>
      <c r="L707" s="87"/>
    </row>
    <row r="708" spans="1:12" ht="15.75" customHeight="1">
      <c r="A708" s="85"/>
      <c r="B708" s="85"/>
      <c r="C708" s="63"/>
      <c r="D708" s="85"/>
      <c r="E708" s="85"/>
      <c r="F708" s="85"/>
      <c r="G708" s="85"/>
      <c r="H708" s="63"/>
      <c r="I708" s="85"/>
      <c r="J708" s="85"/>
      <c r="K708" s="85"/>
      <c r="L708" s="85"/>
    </row>
    <row r="709" spans="1:12" ht="15.75" customHeight="1">
      <c r="A709" s="85"/>
      <c r="B709" s="85"/>
      <c r="C709" s="63"/>
      <c r="D709" s="85"/>
      <c r="E709" s="85"/>
      <c r="F709" s="85"/>
      <c r="G709" s="85"/>
      <c r="H709" s="63"/>
      <c r="I709" s="85"/>
      <c r="J709" s="85"/>
      <c r="K709" s="85"/>
      <c r="L709" s="85"/>
    </row>
    <row r="710" spans="1:12" ht="15" customHeight="1">
      <c r="A710" s="86"/>
      <c r="B710" s="86"/>
      <c r="C710" s="65"/>
      <c r="D710" s="86"/>
      <c r="E710" s="86"/>
      <c r="F710" s="86"/>
      <c r="G710" s="86"/>
      <c r="H710" s="65"/>
      <c r="I710" s="86"/>
      <c r="J710" s="86"/>
      <c r="K710" s="86"/>
      <c r="L710" s="86"/>
    </row>
    <row r="711" spans="1:12">
      <c r="A711" s="81"/>
      <c r="B711" s="63"/>
      <c r="C711" s="63"/>
      <c r="D711" s="81"/>
      <c r="E711" s="63"/>
      <c r="F711" s="63"/>
      <c r="G711" s="63"/>
      <c r="H711" s="63"/>
      <c r="I711" s="81"/>
      <c r="J711" s="63"/>
      <c r="K711" s="63"/>
      <c r="L711" s="63"/>
    </row>
  </sheetData>
  <mergeCells count="76">
    <mergeCell ref="A710:B710"/>
    <mergeCell ref="D710:G710"/>
    <mergeCell ref="I710:L710"/>
    <mergeCell ref="A708:B708"/>
    <mergeCell ref="D708:G708"/>
    <mergeCell ref="I708:L708"/>
    <mergeCell ref="A709:B709"/>
    <mergeCell ref="D709:G709"/>
    <mergeCell ref="I709:L709"/>
    <mergeCell ref="A706:B706"/>
    <mergeCell ref="D706:G706"/>
    <mergeCell ref="I706:L706"/>
    <mergeCell ref="A707:B707"/>
    <mergeCell ref="D707:G707"/>
    <mergeCell ref="I707:L707"/>
    <mergeCell ref="A622:L622"/>
    <mergeCell ref="A623:L623"/>
    <mergeCell ref="A624:L624"/>
    <mergeCell ref="A625:L625"/>
    <mergeCell ref="A705:B705"/>
    <mergeCell ref="D705:G705"/>
    <mergeCell ref="I705:L705"/>
    <mergeCell ref="I489:L489"/>
    <mergeCell ref="D484:G484"/>
    <mergeCell ref="A489:B489"/>
    <mergeCell ref="D487:G487"/>
    <mergeCell ref="D488:G488"/>
    <mergeCell ref="I486:L486"/>
    <mergeCell ref="J7:L7"/>
    <mergeCell ref="E8:G8"/>
    <mergeCell ref="E7:G7"/>
    <mergeCell ref="J8:L8"/>
    <mergeCell ref="A44:F44"/>
    <mergeCell ref="A13:L13"/>
    <mergeCell ref="A45:L45"/>
    <mergeCell ref="A10:L10"/>
    <mergeCell ref="A11:L11"/>
    <mergeCell ref="A12:L12"/>
    <mergeCell ref="D489:G489"/>
    <mergeCell ref="I487:L487"/>
    <mergeCell ref="I488:L488"/>
    <mergeCell ref="A484:B484"/>
    <mergeCell ref="A485:B485"/>
    <mergeCell ref="A486:B486"/>
    <mergeCell ref="A487:B487"/>
    <mergeCell ref="A488:B488"/>
    <mergeCell ref="D485:G485"/>
    <mergeCell ref="D486:G486"/>
    <mergeCell ref="I484:L484"/>
    <mergeCell ref="I485:L485"/>
    <mergeCell ref="A529:L529"/>
    <mergeCell ref="A530:L530"/>
    <mergeCell ref="A531:L531"/>
    <mergeCell ref="E525:G525"/>
    <mergeCell ref="J525:L525"/>
    <mergeCell ref="E526:G526"/>
    <mergeCell ref="J526:L526"/>
    <mergeCell ref="A528:L528"/>
    <mergeCell ref="A611:B611"/>
    <mergeCell ref="D611:G611"/>
    <mergeCell ref="I611:L611"/>
    <mergeCell ref="A612:B612"/>
    <mergeCell ref="D612:G612"/>
    <mergeCell ref="I612:L612"/>
    <mergeCell ref="A613:B613"/>
    <mergeCell ref="D613:G613"/>
    <mergeCell ref="I613:L613"/>
    <mergeCell ref="A614:B614"/>
    <mergeCell ref="D614:G614"/>
    <mergeCell ref="I614:L614"/>
    <mergeCell ref="A615:B615"/>
    <mergeCell ref="D615:G615"/>
    <mergeCell ref="I615:L615"/>
    <mergeCell ref="A616:B616"/>
    <mergeCell ref="D616:G616"/>
    <mergeCell ref="I616:L616"/>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MSI</cp:lastModifiedBy>
  <cp:lastPrinted>2014-12-04T09:54:19Z</cp:lastPrinted>
  <dcterms:created xsi:type="dcterms:W3CDTF">2003-11-22T02:26:23Z</dcterms:created>
  <dcterms:modified xsi:type="dcterms:W3CDTF">2014-12-10T11:07:38Z</dcterms:modified>
</cp:coreProperties>
</file>